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87ccb1e041b8eb/Desktop/"/>
    </mc:Choice>
  </mc:AlternateContent>
  <xr:revisionPtr revIDLastSave="12" documentId="8_{3F5DC3C6-9BB0-4E84-9551-5EF3602F48FF}" xr6:coauthVersionLast="47" xr6:coauthVersionMax="47" xr10:uidLastSave="{7AFB9A1D-5525-478D-948A-435CC1106A94}"/>
  <bookViews>
    <workbookView xWindow="-108" yWindow="-108" windowWidth="23256" windowHeight="13896" xr2:uid="{C10FC3EA-5BCF-9240-BC6E-53B469C50B67}"/>
  </bookViews>
  <sheets>
    <sheet name="1. Plano anual atividades" sheetId="1" r:id="rId1"/>
    <sheet name="2. Monitorização" sheetId="3" r:id="rId2"/>
    <sheet name="3. Síntese" sheetId="4" r:id="rId3"/>
    <sheet name="4. Gráficos" sheetId="5" r:id="rId4"/>
    <sheet name="5. Guia de apoio" sheetId="2" r:id="rId5"/>
  </sheets>
  <definedNames>
    <definedName name="_xlnm._FilterDatabase" localSheetId="0" hidden="1">'1. Plano anual atividades'!$B$9:$AD$9</definedName>
    <definedName name="_xlnm.Print_Area" localSheetId="0">'1. Plano anual atividades'!$B$2:$AD$118</definedName>
    <definedName name="_xlnm.Print_Area" localSheetId="4">'5. Guia de apoio'!$B$1:$L$74</definedName>
    <definedName name="Biblioteca_1">'1. Plano anual atividades'!$C$121</definedName>
    <definedName name="Biblioteca_2">'1. Plano anual atividades'!$C$122</definedName>
    <definedName name="Biblioteca_3">'1. Plano anual atividades'!$C$123</definedName>
    <definedName name="Biblioteca_4">'1. Plano anual atividades'!$C$124</definedName>
    <definedName name="Biblioteca_5">'1. Plano anual atividades'!$C$125</definedName>
    <definedName name="Biblioteca_6">'1. Plano anual atividades'!$C$126</definedName>
    <definedName name="Biblioteca_7">'1. Plano anual atividades'!$C$130</definedName>
    <definedName name="_xlnm.Print_Titles" localSheetId="4">'5. Guia de apoio'!$1:$3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O90" i="3" l="1"/>
  <c r="DO91" i="3"/>
  <c r="DO92" i="3"/>
  <c r="DP92" i="3" s="1"/>
  <c r="DO93" i="3"/>
  <c r="DP93" i="3" s="1"/>
  <c r="DO94" i="3"/>
  <c r="DO95" i="3"/>
  <c r="DO96" i="3"/>
  <c r="DO97" i="3"/>
  <c r="DO98" i="3"/>
  <c r="DP98" i="3" s="1"/>
  <c r="DO99" i="3"/>
  <c r="DP99" i="3" s="1"/>
  <c r="DO100" i="3"/>
  <c r="DP100" i="3" s="1"/>
  <c r="DO101" i="3"/>
  <c r="DP101" i="3" s="1"/>
  <c r="DO102" i="3"/>
  <c r="DO103" i="3"/>
  <c r="DO104" i="3"/>
  <c r="DP104" i="3" s="1"/>
  <c r="DO105" i="3"/>
  <c r="DP105" i="3" s="1"/>
  <c r="DO106" i="3"/>
  <c r="DO107" i="3"/>
  <c r="DO108" i="3"/>
  <c r="DO89" i="3"/>
  <c r="DO63" i="3"/>
  <c r="DO64" i="3"/>
  <c r="DO65" i="3"/>
  <c r="DO66" i="3"/>
  <c r="DP66" i="3" s="1"/>
  <c r="DO67" i="3"/>
  <c r="DO68" i="3"/>
  <c r="DO69" i="3"/>
  <c r="DO70" i="3"/>
  <c r="DO71" i="3"/>
  <c r="DP71" i="3" s="1"/>
  <c r="DO72" i="3"/>
  <c r="DP72" i="3" s="1"/>
  <c r="DO73" i="3"/>
  <c r="DP73" i="3" s="1"/>
  <c r="DO74" i="3"/>
  <c r="DP74" i="3" s="1"/>
  <c r="DO75" i="3"/>
  <c r="DO76" i="3"/>
  <c r="DP76" i="3" s="1"/>
  <c r="DO77" i="3"/>
  <c r="DO78" i="3"/>
  <c r="DP78" i="3" s="1"/>
  <c r="DO79" i="3"/>
  <c r="DO80" i="3"/>
  <c r="DO81" i="3"/>
  <c r="DO62" i="3"/>
  <c r="DO36" i="3"/>
  <c r="DO37" i="3"/>
  <c r="DO38" i="3"/>
  <c r="DO39" i="3"/>
  <c r="DP39" i="3" s="1"/>
  <c r="DO40" i="3"/>
  <c r="DP40" i="3" s="1"/>
  <c r="DO41" i="3"/>
  <c r="DO42" i="3"/>
  <c r="DO43" i="3"/>
  <c r="DO44" i="3"/>
  <c r="DO45" i="3"/>
  <c r="DP45" i="3" s="1"/>
  <c r="DO46" i="3"/>
  <c r="DP46" i="3" s="1"/>
  <c r="DO47" i="3"/>
  <c r="DP47" i="3" s="1"/>
  <c r="DO48" i="3"/>
  <c r="DO49" i="3"/>
  <c r="DO50" i="3"/>
  <c r="DO51" i="3"/>
  <c r="DP51" i="3" s="1"/>
  <c r="DO52" i="3"/>
  <c r="DP52" i="3" s="1"/>
  <c r="DO53" i="3"/>
  <c r="DO54" i="3"/>
  <c r="DO35" i="3"/>
  <c r="DO9" i="3"/>
  <c r="DO10" i="3"/>
  <c r="DO11" i="3"/>
  <c r="DO12" i="3"/>
  <c r="DO13" i="3"/>
  <c r="DO14" i="3"/>
  <c r="DP14" i="3" s="1"/>
  <c r="DO15" i="3"/>
  <c r="DP15" i="3" s="1"/>
  <c r="DO16" i="3"/>
  <c r="DP16" i="3" s="1"/>
  <c r="DO17" i="3"/>
  <c r="DP17" i="3" s="1"/>
  <c r="DO18" i="3"/>
  <c r="DP18" i="3" s="1"/>
  <c r="DO19" i="3"/>
  <c r="DO20" i="3"/>
  <c r="DP20" i="3" s="1"/>
  <c r="DO21" i="3"/>
  <c r="DO22" i="3"/>
  <c r="DO23" i="3"/>
  <c r="DP23" i="3" s="1"/>
  <c r="DO24" i="3"/>
  <c r="DP24" i="3" s="1"/>
  <c r="DO25" i="3"/>
  <c r="DP25" i="3" s="1"/>
  <c r="DO26" i="3"/>
  <c r="DP26" i="3" s="1"/>
  <c r="DO27" i="3"/>
  <c r="DP27" i="3" s="1"/>
  <c r="DO8" i="3"/>
  <c r="DP8" i="3" s="1"/>
  <c r="DO113" i="3"/>
  <c r="DP108" i="3"/>
  <c r="DP107" i="3"/>
  <c r="DP106" i="3"/>
  <c r="DP103" i="3"/>
  <c r="DP102" i="3"/>
  <c r="DP97" i="3"/>
  <c r="DP96" i="3"/>
  <c r="DP95" i="3"/>
  <c r="DP94" i="3"/>
  <c r="DP91" i="3"/>
  <c r="DP90" i="3"/>
  <c r="DP89" i="3"/>
  <c r="DP81" i="3"/>
  <c r="DP80" i="3"/>
  <c r="DP79" i="3"/>
  <c r="DP77" i="3"/>
  <c r="DP75" i="3"/>
  <c r="DP70" i="3"/>
  <c r="DP69" i="3"/>
  <c r="DP68" i="3"/>
  <c r="DP67" i="3"/>
  <c r="DP65" i="3"/>
  <c r="DP64" i="3"/>
  <c r="DP63" i="3"/>
  <c r="DP62" i="3"/>
  <c r="DP54" i="3"/>
  <c r="DP53" i="3"/>
  <c r="DP50" i="3"/>
  <c r="DP49" i="3"/>
  <c r="DP48" i="3"/>
  <c r="DP44" i="3"/>
  <c r="DP43" i="3"/>
  <c r="DP42" i="3"/>
  <c r="DP41" i="3"/>
  <c r="DP38" i="3"/>
  <c r="DP37" i="3"/>
  <c r="DP36" i="3"/>
  <c r="DP35" i="3"/>
  <c r="DP22" i="3"/>
  <c r="DP21" i="3"/>
  <c r="DP19" i="3"/>
  <c r="DP13" i="3"/>
  <c r="DP12" i="3"/>
  <c r="DP11" i="3"/>
  <c r="DP10" i="3"/>
  <c r="DP9" i="3"/>
  <c r="CS90" i="3"/>
  <c r="CT90" i="3" s="1"/>
  <c r="CS91" i="3"/>
  <c r="CT91" i="3" s="1"/>
  <c r="CS92" i="3"/>
  <c r="CT92" i="3" s="1"/>
  <c r="CS93" i="3"/>
  <c r="CT93" i="3" s="1"/>
  <c r="CS94" i="3"/>
  <c r="CT94" i="3" s="1"/>
  <c r="CS95" i="3"/>
  <c r="CT95" i="3" s="1"/>
  <c r="CS96" i="3"/>
  <c r="CT96" i="3" s="1"/>
  <c r="CS97" i="3"/>
  <c r="CT97" i="3" s="1"/>
  <c r="CS98" i="3"/>
  <c r="CT98" i="3" s="1"/>
  <c r="CS99" i="3"/>
  <c r="CT99" i="3" s="1"/>
  <c r="CS100" i="3"/>
  <c r="CT100" i="3" s="1"/>
  <c r="CS101" i="3"/>
  <c r="CT101" i="3" s="1"/>
  <c r="CS102" i="3"/>
  <c r="CT102" i="3" s="1"/>
  <c r="CS103" i="3"/>
  <c r="CT103" i="3" s="1"/>
  <c r="CS104" i="3"/>
  <c r="CT104" i="3" s="1"/>
  <c r="CS105" i="3"/>
  <c r="CT105" i="3" s="1"/>
  <c r="CS106" i="3"/>
  <c r="CS107" i="3"/>
  <c r="CT107" i="3" s="1"/>
  <c r="CS108" i="3"/>
  <c r="CT108" i="3" s="1"/>
  <c r="CQ90" i="3"/>
  <c r="CQ91" i="3"/>
  <c r="CQ92" i="3"/>
  <c r="CR92" i="3" s="1"/>
  <c r="CQ93" i="3"/>
  <c r="CQ94" i="3"/>
  <c r="CQ95" i="3"/>
  <c r="CQ96" i="3"/>
  <c r="CR96" i="3" s="1"/>
  <c r="CQ97" i="3"/>
  <c r="CR97" i="3" s="1"/>
  <c r="CQ98" i="3"/>
  <c r="CR98" i="3" s="1"/>
  <c r="CQ99" i="3"/>
  <c r="CR99" i="3" s="1"/>
  <c r="CQ100" i="3"/>
  <c r="CR100" i="3" s="1"/>
  <c r="CQ101" i="3"/>
  <c r="CR101" i="3" s="1"/>
  <c r="CQ102" i="3"/>
  <c r="CR102" i="3" s="1"/>
  <c r="CQ103" i="3"/>
  <c r="CR103" i="3" s="1"/>
  <c r="CQ104" i="3"/>
  <c r="CR104" i="3" s="1"/>
  <c r="CQ105" i="3"/>
  <c r="CR105" i="3" s="1"/>
  <c r="CQ106" i="3"/>
  <c r="CR106" i="3" s="1"/>
  <c r="CQ107" i="3"/>
  <c r="CR107" i="3" s="1"/>
  <c r="CQ108" i="3"/>
  <c r="CR108" i="3" s="1"/>
  <c r="CQ89" i="3"/>
  <c r="CR89" i="3" s="1"/>
  <c r="CQ63" i="3"/>
  <c r="CR63" i="3" s="1"/>
  <c r="CQ64" i="3"/>
  <c r="CR64" i="3" s="1"/>
  <c r="CQ65" i="3"/>
  <c r="CR65" i="3" s="1"/>
  <c r="CQ66" i="3"/>
  <c r="CR66" i="3" s="1"/>
  <c r="CQ67" i="3"/>
  <c r="CR67" i="3" s="1"/>
  <c r="CQ68" i="3"/>
  <c r="CQ69" i="3"/>
  <c r="CR69" i="3" s="1"/>
  <c r="CQ70" i="3"/>
  <c r="CR70" i="3" s="1"/>
  <c r="CQ71" i="3"/>
  <c r="CR71" i="3" s="1"/>
  <c r="CQ72" i="3"/>
  <c r="CR72" i="3" s="1"/>
  <c r="CQ73" i="3"/>
  <c r="CR73" i="3" s="1"/>
  <c r="CQ74" i="3"/>
  <c r="CR74" i="3" s="1"/>
  <c r="CQ75" i="3"/>
  <c r="CR75" i="3" s="1"/>
  <c r="CQ76" i="3"/>
  <c r="CR76" i="3" s="1"/>
  <c r="CQ77" i="3"/>
  <c r="CR77" i="3" s="1"/>
  <c r="CQ78" i="3"/>
  <c r="CR78" i="3" s="1"/>
  <c r="CQ79" i="3"/>
  <c r="CR79" i="3" s="1"/>
  <c r="CQ80" i="3"/>
  <c r="CQ81" i="3"/>
  <c r="CR81" i="3" s="1"/>
  <c r="CQ62" i="3"/>
  <c r="CQ36" i="3"/>
  <c r="CR36" i="3" s="1"/>
  <c r="CQ37" i="3"/>
  <c r="CR37" i="3" s="1"/>
  <c r="CQ38" i="3"/>
  <c r="CR38" i="3" s="1"/>
  <c r="CQ39" i="3"/>
  <c r="CR39" i="3" s="1"/>
  <c r="CQ40" i="3"/>
  <c r="CQ41" i="3"/>
  <c r="CQ42" i="3"/>
  <c r="CR42" i="3" s="1"/>
  <c r="CQ43" i="3"/>
  <c r="CR43" i="3" s="1"/>
  <c r="CQ44" i="3"/>
  <c r="CR44" i="3" s="1"/>
  <c r="CQ45" i="3"/>
  <c r="CR45" i="3" s="1"/>
  <c r="CQ46" i="3"/>
  <c r="CR46" i="3" s="1"/>
  <c r="CQ47" i="3"/>
  <c r="CR47" i="3" s="1"/>
  <c r="CQ48" i="3"/>
  <c r="CR48" i="3" s="1"/>
  <c r="CQ49" i="3"/>
  <c r="CR49" i="3" s="1"/>
  <c r="CQ50" i="3"/>
  <c r="CR50" i="3" s="1"/>
  <c r="CQ51" i="3"/>
  <c r="CQ52" i="3"/>
  <c r="CR52" i="3" s="1"/>
  <c r="CQ53" i="3"/>
  <c r="CR53" i="3" s="1"/>
  <c r="CQ54" i="3"/>
  <c r="CQ35" i="3"/>
  <c r="CQ9" i="3"/>
  <c r="CR9" i="3" s="1"/>
  <c r="CQ10" i="3"/>
  <c r="CR10" i="3" s="1"/>
  <c r="CQ11" i="3"/>
  <c r="CR11" i="3" s="1"/>
  <c r="CQ12" i="3"/>
  <c r="CR12" i="3" s="1"/>
  <c r="CQ13" i="3"/>
  <c r="CR13" i="3" s="1"/>
  <c r="CQ14" i="3"/>
  <c r="CR14" i="3" s="1"/>
  <c r="CQ15" i="3"/>
  <c r="CR15" i="3" s="1"/>
  <c r="CQ16" i="3"/>
  <c r="CR16" i="3" s="1"/>
  <c r="CQ17" i="3"/>
  <c r="CR17" i="3" s="1"/>
  <c r="CQ18" i="3"/>
  <c r="CR18" i="3" s="1"/>
  <c r="CQ19" i="3"/>
  <c r="CR19" i="3" s="1"/>
  <c r="CQ20" i="3"/>
  <c r="CR20" i="3" s="1"/>
  <c r="CQ21" i="3"/>
  <c r="CQ22" i="3"/>
  <c r="CR22" i="3" s="1"/>
  <c r="CQ23" i="3"/>
  <c r="CR23" i="3" s="1"/>
  <c r="CQ24" i="3"/>
  <c r="CR24" i="3" s="1"/>
  <c r="CQ25" i="3"/>
  <c r="CR25" i="3" s="1"/>
  <c r="CQ26" i="3"/>
  <c r="CQ27" i="3"/>
  <c r="CR27" i="3" s="1"/>
  <c r="CQ8" i="3"/>
  <c r="CR8" i="3" s="1"/>
  <c r="S29" i="3"/>
  <c r="BE90" i="3"/>
  <c r="BF90" i="3" s="1"/>
  <c r="BG90" i="3"/>
  <c r="BH90" i="3" s="1"/>
  <c r="BI90" i="3"/>
  <c r="BJ90" i="3" s="1"/>
  <c r="BK90" i="3"/>
  <c r="BL90" i="3" s="1"/>
  <c r="BM90" i="3"/>
  <c r="BN90" i="3"/>
  <c r="BO90" i="3"/>
  <c r="BP90" i="3"/>
  <c r="BQ90" i="3"/>
  <c r="BR90" i="3" s="1"/>
  <c r="BS90" i="3"/>
  <c r="BT90" i="3" s="1"/>
  <c r="BU90" i="3"/>
  <c r="BV90" i="3" s="1"/>
  <c r="BW90" i="3"/>
  <c r="BX90" i="3" s="1"/>
  <c r="BY90" i="3"/>
  <c r="BZ90" i="3" s="1"/>
  <c r="CA90" i="3"/>
  <c r="CB90" i="3" s="1"/>
  <c r="CC90" i="3"/>
  <c r="CD90" i="3"/>
  <c r="CE90" i="3"/>
  <c r="CF90" i="3" s="1"/>
  <c r="CG90" i="3"/>
  <c r="CH90" i="3" s="1"/>
  <c r="CI90" i="3"/>
  <c r="CJ90" i="3" s="1"/>
  <c r="CK90" i="3"/>
  <c r="CL90" i="3" s="1"/>
  <c r="CM90" i="3"/>
  <c r="CN90" i="3" s="1"/>
  <c r="CO90" i="3"/>
  <c r="CP90" i="3"/>
  <c r="CR90" i="3"/>
  <c r="CU90" i="3"/>
  <c r="CV90" i="3" s="1"/>
  <c r="CW90" i="3"/>
  <c r="CX90" i="3" s="1"/>
  <c r="CY90" i="3"/>
  <c r="CZ90" i="3" s="1"/>
  <c r="DA90" i="3"/>
  <c r="DB90" i="3" s="1"/>
  <c r="DC90" i="3"/>
  <c r="DD90" i="3"/>
  <c r="DF90" i="3"/>
  <c r="DG90" i="3" s="1"/>
  <c r="DH90" i="3"/>
  <c r="DI90" i="3" s="1"/>
  <c r="DJ90" i="3"/>
  <c r="DK90" i="3" s="1"/>
  <c r="DL90" i="3"/>
  <c r="DM90" i="3"/>
  <c r="DQ90" i="3"/>
  <c r="DR90" i="3" s="1"/>
  <c r="DS90" i="3"/>
  <c r="DT90" i="3" s="1"/>
  <c r="DU90" i="3"/>
  <c r="DV90" i="3" s="1"/>
  <c r="DW90" i="3"/>
  <c r="DX90" i="3" s="1"/>
  <c r="BE91" i="3"/>
  <c r="BF91" i="3" s="1"/>
  <c r="BG91" i="3"/>
  <c r="BH91" i="3"/>
  <c r="BI91" i="3"/>
  <c r="BJ91" i="3" s="1"/>
  <c r="BK91" i="3"/>
  <c r="BL91" i="3" s="1"/>
  <c r="BM91" i="3"/>
  <c r="BN91" i="3" s="1"/>
  <c r="BO91" i="3"/>
  <c r="BP91" i="3" s="1"/>
  <c r="BQ91" i="3"/>
  <c r="BR91" i="3" s="1"/>
  <c r="BS91" i="3"/>
  <c r="BT91" i="3" s="1"/>
  <c r="BU91" i="3"/>
  <c r="BV91" i="3" s="1"/>
  <c r="BW91" i="3"/>
  <c r="BX91" i="3" s="1"/>
  <c r="BY91" i="3"/>
  <c r="BZ91" i="3"/>
  <c r="CA91" i="3"/>
  <c r="CB91" i="3" s="1"/>
  <c r="CC91" i="3"/>
  <c r="CD91" i="3" s="1"/>
  <c r="CE91" i="3"/>
  <c r="CF91" i="3" s="1"/>
  <c r="CG91" i="3"/>
  <c r="CH91" i="3" s="1"/>
  <c r="CI91" i="3"/>
  <c r="CJ91" i="3" s="1"/>
  <c r="CK91" i="3"/>
  <c r="CL91" i="3"/>
  <c r="CM91" i="3"/>
  <c r="CN91" i="3" s="1"/>
  <c r="CO91" i="3"/>
  <c r="CP91" i="3" s="1"/>
  <c r="CR91" i="3"/>
  <c r="CU91" i="3"/>
  <c r="CV91" i="3" s="1"/>
  <c r="CW91" i="3"/>
  <c r="CX91" i="3" s="1"/>
  <c r="CY91" i="3"/>
  <c r="CZ91" i="3" s="1"/>
  <c r="DA91" i="3"/>
  <c r="DB91" i="3" s="1"/>
  <c r="DC91" i="3"/>
  <c r="DD91" i="3" s="1"/>
  <c r="DF91" i="3"/>
  <c r="DG91" i="3" s="1"/>
  <c r="DH91" i="3"/>
  <c r="DI91" i="3" s="1"/>
  <c r="DJ91" i="3"/>
  <c r="DK91" i="3" s="1"/>
  <c r="DL91" i="3"/>
  <c r="DM91" i="3"/>
  <c r="DQ91" i="3"/>
  <c r="DR91" i="3" s="1"/>
  <c r="DS91" i="3"/>
  <c r="DT91" i="3" s="1"/>
  <c r="DU91" i="3"/>
  <c r="DV91" i="3" s="1"/>
  <c r="DW91" i="3"/>
  <c r="DX91" i="3"/>
  <c r="BE92" i="3"/>
  <c r="BF92" i="3" s="1"/>
  <c r="BG92" i="3"/>
  <c r="BH92" i="3" s="1"/>
  <c r="BI92" i="3"/>
  <c r="BJ92" i="3" s="1"/>
  <c r="BK92" i="3"/>
  <c r="BL92" i="3" s="1"/>
  <c r="BM92" i="3"/>
  <c r="BN92" i="3" s="1"/>
  <c r="BO92" i="3"/>
  <c r="BP92" i="3" s="1"/>
  <c r="BQ92" i="3"/>
  <c r="BR92" i="3" s="1"/>
  <c r="BS92" i="3"/>
  <c r="BT92" i="3"/>
  <c r="BU92" i="3"/>
  <c r="BV92" i="3"/>
  <c r="BW92" i="3"/>
  <c r="BX92" i="3" s="1"/>
  <c r="BY92" i="3"/>
  <c r="BZ92" i="3" s="1"/>
  <c r="CA92" i="3"/>
  <c r="CB92" i="3" s="1"/>
  <c r="CC92" i="3"/>
  <c r="CD92" i="3" s="1"/>
  <c r="CE92" i="3"/>
  <c r="CF92" i="3" s="1"/>
  <c r="CG92" i="3"/>
  <c r="CH92" i="3" s="1"/>
  <c r="CI92" i="3"/>
  <c r="CJ92" i="3" s="1"/>
  <c r="CK92" i="3"/>
  <c r="CL92" i="3" s="1"/>
  <c r="CM92" i="3"/>
  <c r="CN92" i="3" s="1"/>
  <c r="CO92" i="3"/>
  <c r="CP92" i="3" s="1"/>
  <c r="CU92" i="3"/>
  <c r="CV92" i="3"/>
  <c r="CW92" i="3"/>
  <c r="CX92" i="3" s="1"/>
  <c r="CY92" i="3"/>
  <c r="CZ92" i="3" s="1"/>
  <c r="DA92" i="3"/>
  <c r="DB92" i="3" s="1"/>
  <c r="DC92" i="3"/>
  <c r="DD92" i="3"/>
  <c r="DF92" i="3"/>
  <c r="DG92" i="3" s="1"/>
  <c r="DH92" i="3"/>
  <c r="DI92" i="3"/>
  <c r="DJ92" i="3"/>
  <c r="DK92" i="3" s="1"/>
  <c r="DL92" i="3"/>
  <c r="DM92" i="3" s="1"/>
  <c r="DQ92" i="3"/>
  <c r="DR92" i="3" s="1"/>
  <c r="DS92" i="3"/>
  <c r="DT92" i="3"/>
  <c r="DU92" i="3"/>
  <c r="DV92" i="3" s="1"/>
  <c r="DW92" i="3"/>
  <c r="DX92" i="3" s="1"/>
  <c r="BE93" i="3"/>
  <c r="BF93" i="3" s="1"/>
  <c r="BG93" i="3"/>
  <c r="BH93" i="3" s="1"/>
  <c r="BI93" i="3"/>
  <c r="BJ93" i="3" s="1"/>
  <c r="BK93" i="3"/>
  <c r="BL93" i="3"/>
  <c r="BM93" i="3"/>
  <c r="BN93" i="3" s="1"/>
  <c r="BO93" i="3"/>
  <c r="BP93" i="3" s="1"/>
  <c r="BQ93" i="3"/>
  <c r="BR93" i="3" s="1"/>
  <c r="BS93" i="3"/>
  <c r="BT93" i="3" s="1"/>
  <c r="BU93" i="3"/>
  <c r="BV93" i="3" s="1"/>
  <c r="BW93" i="3"/>
  <c r="BX93" i="3" s="1"/>
  <c r="BY93" i="3"/>
  <c r="BZ93" i="3" s="1"/>
  <c r="CA93" i="3"/>
  <c r="CB93" i="3" s="1"/>
  <c r="CC93" i="3"/>
  <c r="CD93" i="3"/>
  <c r="CE93" i="3"/>
  <c r="CF93" i="3" s="1"/>
  <c r="CG93" i="3"/>
  <c r="CH93" i="3" s="1"/>
  <c r="CI93" i="3"/>
  <c r="CJ93" i="3" s="1"/>
  <c r="CK93" i="3"/>
  <c r="CL93" i="3"/>
  <c r="CM93" i="3"/>
  <c r="CN93" i="3" s="1"/>
  <c r="CO93" i="3"/>
  <c r="CP93" i="3" s="1"/>
  <c r="CR93" i="3"/>
  <c r="CU93" i="3"/>
  <c r="CV93" i="3" s="1"/>
  <c r="CW93" i="3"/>
  <c r="CX93" i="3"/>
  <c r="CY93" i="3"/>
  <c r="CZ93" i="3" s="1"/>
  <c r="DA93" i="3"/>
  <c r="DB93" i="3" s="1"/>
  <c r="DC93" i="3"/>
  <c r="DD93" i="3" s="1"/>
  <c r="DF93" i="3"/>
  <c r="DG93" i="3" s="1"/>
  <c r="DH93" i="3"/>
  <c r="DI93" i="3" s="1"/>
  <c r="DJ93" i="3"/>
  <c r="DK93" i="3" s="1"/>
  <c r="DL93" i="3"/>
  <c r="DM93" i="3" s="1"/>
  <c r="DQ93" i="3"/>
  <c r="DR93" i="3" s="1"/>
  <c r="DS93" i="3"/>
  <c r="DT93" i="3" s="1"/>
  <c r="DU93" i="3"/>
  <c r="DV93" i="3" s="1"/>
  <c r="DW93" i="3"/>
  <c r="DX93" i="3" s="1"/>
  <c r="BE94" i="3"/>
  <c r="BF94" i="3" s="1"/>
  <c r="BG94" i="3"/>
  <c r="BH94" i="3"/>
  <c r="BI94" i="3"/>
  <c r="BJ94" i="3" s="1"/>
  <c r="BK94" i="3"/>
  <c r="BL94" i="3" s="1"/>
  <c r="BM94" i="3"/>
  <c r="BN94" i="3" s="1"/>
  <c r="BO94" i="3"/>
  <c r="BP94" i="3" s="1"/>
  <c r="BQ94" i="3"/>
  <c r="BR94" i="3" s="1"/>
  <c r="BS94" i="3"/>
  <c r="BT94" i="3" s="1"/>
  <c r="BU94" i="3"/>
  <c r="BV94" i="3" s="1"/>
  <c r="BW94" i="3"/>
  <c r="BX94" i="3"/>
  <c r="BY94" i="3"/>
  <c r="BZ94" i="3"/>
  <c r="CA94" i="3"/>
  <c r="CB94" i="3" s="1"/>
  <c r="CC94" i="3"/>
  <c r="CD94" i="3" s="1"/>
  <c r="CE94" i="3"/>
  <c r="CF94" i="3" s="1"/>
  <c r="CG94" i="3"/>
  <c r="CH94" i="3"/>
  <c r="CI94" i="3"/>
  <c r="CJ94" i="3" s="1"/>
  <c r="CK94" i="3"/>
  <c r="CL94" i="3" s="1"/>
  <c r="CM94" i="3"/>
  <c r="CN94" i="3" s="1"/>
  <c r="CO94" i="3"/>
  <c r="CP94" i="3" s="1"/>
  <c r="CR94" i="3"/>
  <c r="CU94" i="3"/>
  <c r="CV94" i="3"/>
  <c r="CW94" i="3"/>
  <c r="CX94" i="3" s="1"/>
  <c r="CY94" i="3"/>
  <c r="CZ94" i="3" s="1"/>
  <c r="DA94" i="3"/>
  <c r="DB94" i="3" s="1"/>
  <c r="DC94" i="3"/>
  <c r="DD94" i="3" s="1"/>
  <c r="DF94" i="3"/>
  <c r="DG94" i="3" s="1"/>
  <c r="DH94" i="3"/>
  <c r="DI94" i="3" s="1"/>
  <c r="DJ94" i="3"/>
  <c r="DK94" i="3" s="1"/>
  <c r="DL94" i="3"/>
  <c r="DM94" i="3" s="1"/>
  <c r="DQ94" i="3"/>
  <c r="DR94" i="3" s="1"/>
  <c r="DS94" i="3"/>
  <c r="DT94" i="3" s="1"/>
  <c r="DU94" i="3"/>
  <c r="DV94" i="3" s="1"/>
  <c r="DW94" i="3"/>
  <c r="DX94" i="3"/>
  <c r="BE95" i="3"/>
  <c r="BF95" i="3" s="1"/>
  <c r="BG95" i="3"/>
  <c r="BH95" i="3" s="1"/>
  <c r="BI95" i="3"/>
  <c r="BJ95" i="3" s="1"/>
  <c r="BK95" i="3"/>
  <c r="BL95" i="3" s="1"/>
  <c r="BM95" i="3"/>
  <c r="BN95" i="3" s="1"/>
  <c r="BO95" i="3"/>
  <c r="BP95" i="3" s="1"/>
  <c r="BQ95" i="3"/>
  <c r="BR95" i="3" s="1"/>
  <c r="BS95" i="3"/>
  <c r="BT95" i="3" s="1"/>
  <c r="BU95" i="3"/>
  <c r="BV95" i="3" s="1"/>
  <c r="BW95" i="3"/>
  <c r="BX95" i="3" s="1"/>
  <c r="BY95" i="3"/>
  <c r="BZ95" i="3" s="1"/>
  <c r="CA95" i="3"/>
  <c r="CB95" i="3" s="1"/>
  <c r="CC95" i="3"/>
  <c r="CD95" i="3" s="1"/>
  <c r="CE95" i="3"/>
  <c r="CF95" i="3" s="1"/>
  <c r="CG95" i="3"/>
  <c r="CH95" i="3"/>
  <c r="CI95" i="3"/>
  <c r="CJ95" i="3" s="1"/>
  <c r="CK95" i="3"/>
  <c r="CL95" i="3" s="1"/>
  <c r="CM95" i="3"/>
  <c r="CN95" i="3" s="1"/>
  <c r="CO95" i="3"/>
  <c r="CP95" i="3" s="1"/>
  <c r="CR95" i="3"/>
  <c r="CU95" i="3"/>
  <c r="CV95" i="3"/>
  <c r="CW95" i="3"/>
  <c r="CX95" i="3" s="1"/>
  <c r="CY95" i="3"/>
  <c r="CZ95" i="3" s="1"/>
  <c r="DA95" i="3"/>
  <c r="DB95" i="3"/>
  <c r="DC95" i="3"/>
  <c r="DD95" i="3" s="1"/>
  <c r="DF95" i="3"/>
  <c r="DG95" i="3" s="1"/>
  <c r="DH95" i="3"/>
  <c r="DI95" i="3"/>
  <c r="DJ95" i="3"/>
  <c r="DK95" i="3" s="1"/>
  <c r="DL95" i="3"/>
  <c r="DM95" i="3" s="1"/>
  <c r="DQ95" i="3"/>
  <c r="DR95" i="3" s="1"/>
  <c r="DS95" i="3"/>
  <c r="DT95" i="3" s="1"/>
  <c r="DU95" i="3"/>
  <c r="DV95" i="3" s="1"/>
  <c r="DW95" i="3"/>
  <c r="DX95" i="3" s="1"/>
  <c r="BE96" i="3"/>
  <c r="BF96" i="3" s="1"/>
  <c r="BG96" i="3"/>
  <c r="BH96" i="3" s="1"/>
  <c r="BI96" i="3"/>
  <c r="BJ96" i="3" s="1"/>
  <c r="BK96" i="3"/>
  <c r="BL96" i="3" s="1"/>
  <c r="BM96" i="3"/>
  <c r="BN96" i="3" s="1"/>
  <c r="BO96" i="3"/>
  <c r="BP96" i="3"/>
  <c r="BQ96" i="3"/>
  <c r="BR96" i="3" s="1"/>
  <c r="BS96" i="3"/>
  <c r="BT96" i="3" s="1"/>
  <c r="BU96" i="3"/>
  <c r="BV96" i="3" s="1"/>
  <c r="BW96" i="3"/>
  <c r="BX96" i="3" s="1"/>
  <c r="BY96" i="3"/>
  <c r="BZ96" i="3"/>
  <c r="CA96" i="3"/>
  <c r="CB96" i="3" s="1"/>
  <c r="CC96" i="3"/>
  <c r="CD96" i="3" s="1"/>
  <c r="CE96" i="3"/>
  <c r="CF96" i="3" s="1"/>
  <c r="CG96" i="3"/>
  <c r="CH96" i="3" s="1"/>
  <c r="CI96" i="3"/>
  <c r="CJ96" i="3" s="1"/>
  <c r="CK96" i="3"/>
  <c r="CL96" i="3"/>
  <c r="CM96" i="3"/>
  <c r="CN96" i="3" s="1"/>
  <c r="CO96" i="3"/>
  <c r="CP96" i="3" s="1"/>
  <c r="CU96" i="3"/>
  <c r="CV96" i="3" s="1"/>
  <c r="CW96" i="3"/>
  <c r="CX96" i="3" s="1"/>
  <c r="CY96" i="3"/>
  <c r="CZ96" i="3" s="1"/>
  <c r="DA96" i="3"/>
  <c r="DB96" i="3" s="1"/>
  <c r="DC96" i="3"/>
  <c r="DD96" i="3" s="1"/>
  <c r="DF96" i="3"/>
  <c r="DG96" i="3" s="1"/>
  <c r="DH96" i="3"/>
  <c r="DI96" i="3" s="1"/>
  <c r="DJ96" i="3"/>
  <c r="DK96" i="3" s="1"/>
  <c r="DL96" i="3"/>
  <c r="DM96" i="3"/>
  <c r="DQ96" i="3"/>
  <c r="DR96" i="3" s="1"/>
  <c r="DS96" i="3"/>
  <c r="DT96" i="3" s="1"/>
  <c r="DU96" i="3"/>
  <c r="DV96" i="3" s="1"/>
  <c r="DW96" i="3"/>
  <c r="DX96" i="3" s="1"/>
  <c r="BE97" i="3"/>
  <c r="BF97" i="3"/>
  <c r="BG97" i="3"/>
  <c r="BH97" i="3" s="1"/>
  <c r="BI97" i="3"/>
  <c r="BJ97" i="3"/>
  <c r="BK97" i="3"/>
  <c r="BL97" i="3" s="1"/>
  <c r="BM97" i="3"/>
  <c r="BN97" i="3" s="1"/>
  <c r="BO97" i="3"/>
  <c r="BP97" i="3" s="1"/>
  <c r="BQ97" i="3"/>
  <c r="BR97" i="3" s="1"/>
  <c r="BS97" i="3"/>
  <c r="BT97" i="3"/>
  <c r="BU97" i="3"/>
  <c r="BV97" i="3" s="1"/>
  <c r="BW97" i="3"/>
  <c r="BX97" i="3" s="1"/>
  <c r="BY97" i="3"/>
  <c r="BZ97" i="3" s="1"/>
  <c r="CA97" i="3"/>
  <c r="CB97" i="3" s="1"/>
  <c r="CC97" i="3"/>
  <c r="CD97" i="3" s="1"/>
  <c r="CE97" i="3"/>
  <c r="CF97" i="3"/>
  <c r="CG97" i="3"/>
  <c r="CH97" i="3"/>
  <c r="CI97" i="3"/>
  <c r="CJ97" i="3" s="1"/>
  <c r="CK97" i="3"/>
  <c r="CL97" i="3" s="1"/>
  <c r="CM97" i="3"/>
  <c r="CN97" i="3" s="1"/>
  <c r="CO97" i="3"/>
  <c r="CP97" i="3" s="1"/>
  <c r="CU97" i="3"/>
  <c r="CV97" i="3" s="1"/>
  <c r="CW97" i="3"/>
  <c r="CX97" i="3"/>
  <c r="CY97" i="3"/>
  <c r="CZ97" i="3"/>
  <c r="DA97" i="3"/>
  <c r="DB97" i="3" s="1"/>
  <c r="DC97" i="3"/>
  <c r="DD97" i="3" s="1"/>
  <c r="DF97" i="3"/>
  <c r="DG97" i="3" s="1"/>
  <c r="DH97" i="3"/>
  <c r="DI97" i="3" s="1"/>
  <c r="DJ97" i="3"/>
  <c r="DK97" i="3" s="1"/>
  <c r="DL97" i="3"/>
  <c r="DM97" i="3" s="1"/>
  <c r="DQ97" i="3"/>
  <c r="DR97" i="3" s="1"/>
  <c r="DS97" i="3"/>
  <c r="DT97" i="3" s="1"/>
  <c r="DU97" i="3"/>
  <c r="DV97" i="3" s="1"/>
  <c r="DW97" i="3"/>
  <c r="DX97" i="3"/>
  <c r="BE98" i="3"/>
  <c r="BF98" i="3"/>
  <c r="BG98" i="3"/>
  <c r="BH98" i="3" s="1"/>
  <c r="BI98" i="3"/>
  <c r="BJ98" i="3" s="1"/>
  <c r="BK98" i="3"/>
  <c r="BL98" i="3" s="1"/>
  <c r="BM98" i="3"/>
  <c r="BN98" i="3" s="1"/>
  <c r="BO98" i="3"/>
  <c r="BP98" i="3"/>
  <c r="BQ98" i="3"/>
  <c r="BR98" i="3" s="1"/>
  <c r="BS98" i="3"/>
  <c r="BT98" i="3"/>
  <c r="BU98" i="3"/>
  <c r="BV98" i="3" s="1"/>
  <c r="BW98" i="3"/>
  <c r="BX98" i="3" s="1"/>
  <c r="BY98" i="3"/>
  <c r="BZ98" i="3" s="1"/>
  <c r="CA98" i="3"/>
  <c r="CB98" i="3"/>
  <c r="CC98" i="3"/>
  <c r="CD98" i="3" s="1"/>
  <c r="CE98" i="3"/>
  <c r="CF98" i="3" s="1"/>
  <c r="CG98" i="3"/>
  <c r="CH98" i="3"/>
  <c r="CI98" i="3"/>
  <c r="CJ98" i="3" s="1"/>
  <c r="CK98" i="3"/>
  <c r="CL98" i="3" s="1"/>
  <c r="CM98" i="3"/>
  <c r="CN98" i="3" s="1"/>
  <c r="CO98" i="3"/>
  <c r="CP98" i="3"/>
  <c r="CU98" i="3"/>
  <c r="CV98" i="3" s="1"/>
  <c r="CW98" i="3"/>
  <c r="CX98" i="3" s="1"/>
  <c r="CY98" i="3"/>
  <c r="CZ98" i="3" s="1"/>
  <c r="DA98" i="3"/>
  <c r="DB98" i="3" s="1"/>
  <c r="DC98" i="3"/>
  <c r="DD98" i="3"/>
  <c r="DF98" i="3"/>
  <c r="DG98" i="3" s="1"/>
  <c r="DH98" i="3"/>
  <c r="DI98" i="3"/>
  <c r="DJ98" i="3"/>
  <c r="DK98" i="3" s="1"/>
  <c r="DL98" i="3"/>
  <c r="DM98" i="3" s="1"/>
  <c r="DQ98" i="3"/>
  <c r="DR98" i="3" s="1"/>
  <c r="DS98" i="3"/>
  <c r="DT98" i="3" s="1"/>
  <c r="DU98" i="3"/>
  <c r="DV98" i="3" s="1"/>
  <c r="DW98" i="3"/>
  <c r="DX98" i="3" s="1"/>
  <c r="BE99" i="3"/>
  <c r="BF99" i="3" s="1"/>
  <c r="BG99" i="3"/>
  <c r="BH99" i="3" s="1"/>
  <c r="BI99" i="3"/>
  <c r="BJ99" i="3"/>
  <c r="BK99" i="3"/>
  <c r="BL99" i="3" s="1"/>
  <c r="BM99" i="3"/>
  <c r="BN99" i="3" s="1"/>
  <c r="BO99" i="3"/>
  <c r="BP99" i="3" s="1"/>
  <c r="BQ99" i="3"/>
  <c r="BR99" i="3" s="1"/>
  <c r="BS99" i="3"/>
  <c r="BT99" i="3" s="1"/>
  <c r="BU99" i="3"/>
  <c r="BV99" i="3" s="1"/>
  <c r="BW99" i="3"/>
  <c r="BX99" i="3" s="1"/>
  <c r="BY99" i="3"/>
  <c r="BZ99" i="3" s="1"/>
  <c r="CA99" i="3"/>
  <c r="CB99" i="3" s="1"/>
  <c r="CC99" i="3"/>
  <c r="CD99" i="3"/>
  <c r="CE99" i="3"/>
  <c r="CF99" i="3" s="1"/>
  <c r="CG99" i="3"/>
  <c r="CH99" i="3" s="1"/>
  <c r="CI99" i="3"/>
  <c r="CJ99" i="3"/>
  <c r="CK99" i="3"/>
  <c r="CL99" i="3"/>
  <c r="CM99" i="3"/>
  <c r="CN99" i="3" s="1"/>
  <c r="CO99" i="3"/>
  <c r="CP99" i="3"/>
  <c r="CU99" i="3"/>
  <c r="CV99" i="3" s="1"/>
  <c r="CW99" i="3"/>
  <c r="CX99" i="3"/>
  <c r="CY99" i="3"/>
  <c r="CZ99" i="3" s="1"/>
  <c r="DA99" i="3"/>
  <c r="DB99" i="3"/>
  <c r="DC99" i="3"/>
  <c r="DD99" i="3"/>
  <c r="DF99" i="3"/>
  <c r="DG99" i="3" s="1"/>
  <c r="DH99" i="3"/>
  <c r="DI99" i="3" s="1"/>
  <c r="DJ99" i="3"/>
  <c r="DK99" i="3" s="1"/>
  <c r="DL99" i="3"/>
  <c r="DM99" i="3" s="1"/>
  <c r="DQ99" i="3"/>
  <c r="DR99" i="3" s="1"/>
  <c r="DS99" i="3"/>
  <c r="DT99" i="3"/>
  <c r="DU99" i="3"/>
  <c r="DV99" i="3" s="1"/>
  <c r="DW99" i="3"/>
  <c r="DX99" i="3" s="1"/>
  <c r="BE100" i="3"/>
  <c r="BF100" i="3" s="1"/>
  <c r="BG100" i="3"/>
  <c r="BH100" i="3" s="1"/>
  <c r="BI100" i="3"/>
  <c r="BJ100" i="3" s="1"/>
  <c r="BK100" i="3"/>
  <c r="BL100" i="3" s="1"/>
  <c r="BM100" i="3"/>
  <c r="BN100" i="3" s="1"/>
  <c r="BO100" i="3"/>
  <c r="BP100" i="3" s="1"/>
  <c r="BQ100" i="3"/>
  <c r="BR100" i="3" s="1"/>
  <c r="BS100" i="3"/>
  <c r="BT100" i="3" s="1"/>
  <c r="BU100" i="3"/>
  <c r="BV100" i="3" s="1"/>
  <c r="BW100" i="3"/>
  <c r="BX100" i="3" s="1"/>
  <c r="BY100" i="3"/>
  <c r="BZ100" i="3" s="1"/>
  <c r="CA100" i="3"/>
  <c r="CB100" i="3" s="1"/>
  <c r="CC100" i="3"/>
  <c r="CD100" i="3" s="1"/>
  <c r="CE100" i="3"/>
  <c r="CF100" i="3" s="1"/>
  <c r="CG100" i="3"/>
  <c r="CH100" i="3" s="1"/>
  <c r="CI100" i="3"/>
  <c r="CJ100" i="3"/>
  <c r="CK100" i="3"/>
  <c r="CL100" i="3" s="1"/>
  <c r="CM100" i="3"/>
  <c r="CN100" i="3" s="1"/>
  <c r="CO100" i="3"/>
  <c r="CP100" i="3" s="1"/>
  <c r="CU100" i="3"/>
  <c r="CV100" i="3" s="1"/>
  <c r="CW100" i="3"/>
  <c r="CX100" i="3"/>
  <c r="CY100" i="3"/>
  <c r="CZ100" i="3" s="1"/>
  <c r="DA100" i="3"/>
  <c r="DB100" i="3" s="1"/>
  <c r="DC100" i="3"/>
  <c r="DD100" i="3" s="1"/>
  <c r="DF100" i="3"/>
  <c r="DG100" i="3" s="1"/>
  <c r="DH100" i="3"/>
  <c r="DI100" i="3" s="1"/>
  <c r="DJ100" i="3"/>
  <c r="DK100" i="3" s="1"/>
  <c r="DL100" i="3"/>
  <c r="DM100" i="3"/>
  <c r="DQ100" i="3"/>
  <c r="DR100" i="3" s="1"/>
  <c r="DS100" i="3"/>
  <c r="DT100" i="3" s="1"/>
  <c r="DU100" i="3"/>
  <c r="DV100" i="3"/>
  <c r="DW100" i="3"/>
  <c r="DX100" i="3" s="1"/>
  <c r="BE101" i="3"/>
  <c r="BF101" i="3" s="1"/>
  <c r="BG101" i="3"/>
  <c r="BH101" i="3" s="1"/>
  <c r="BI101" i="3"/>
  <c r="BJ101" i="3" s="1"/>
  <c r="BK101" i="3"/>
  <c r="BL101" i="3" s="1"/>
  <c r="BM101" i="3"/>
  <c r="BN101" i="3"/>
  <c r="BO101" i="3"/>
  <c r="BP101" i="3" s="1"/>
  <c r="BQ101" i="3"/>
  <c r="BR101" i="3" s="1"/>
  <c r="BS101" i="3"/>
  <c r="BT101" i="3" s="1"/>
  <c r="BU101" i="3"/>
  <c r="BV101" i="3" s="1"/>
  <c r="BW101" i="3"/>
  <c r="BX101" i="3" s="1"/>
  <c r="BY101" i="3"/>
  <c r="BZ101" i="3" s="1"/>
  <c r="CA101" i="3"/>
  <c r="CB101" i="3"/>
  <c r="CC101" i="3"/>
  <c r="CD101" i="3" s="1"/>
  <c r="CE101" i="3"/>
  <c r="CF101" i="3" s="1"/>
  <c r="CG101" i="3"/>
  <c r="CH101" i="3"/>
  <c r="CI101" i="3"/>
  <c r="CJ101" i="3" s="1"/>
  <c r="CK101" i="3"/>
  <c r="CL101" i="3" s="1"/>
  <c r="CM101" i="3"/>
  <c r="CN101" i="3" s="1"/>
  <c r="CO101" i="3"/>
  <c r="CP101" i="3" s="1"/>
  <c r="CU101" i="3"/>
  <c r="CV101" i="3" s="1"/>
  <c r="CW101" i="3"/>
  <c r="CX101" i="3" s="1"/>
  <c r="CY101" i="3"/>
  <c r="CZ101" i="3" s="1"/>
  <c r="DA101" i="3"/>
  <c r="DB101" i="3"/>
  <c r="DC101" i="3"/>
  <c r="DD101" i="3" s="1"/>
  <c r="DF101" i="3"/>
  <c r="DG101" i="3"/>
  <c r="DH101" i="3"/>
  <c r="DI101" i="3" s="1"/>
  <c r="DJ101" i="3"/>
  <c r="DK101" i="3" s="1"/>
  <c r="DL101" i="3"/>
  <c r="DM101" i="3" s="1"/>
  <c r="DQ101" i="3"/>
  <c r="DR101" i="3"/>
  <c r="DS101" i="3"/>
  <c r="DT101" i="3" s="1"/>
  <c r="DU101" i="3"/>
  <c r="DV101" i="3"/>
  <c r="DW101" i="3"/>
  <c r="DX101" i="3" s="1"/>
  <c r="BE102" i="3"/>
  <c r="BF102" i="3" s="1"/>
  <c r="BG102" i="3"/>
  <c r="BH102" i="3" s="1"/>
  <c r="BI102" i="3"/>
  <c r="BJ102" i="3" s="1"/>
  <c r="BK102" i="3"/>
  <c r="BL102" i="3" s="1"/>
  <c r="BM102" i="3"/>
  <c r="BN102" i="3" s="1"/>
  <c r="BO102" i="3"/>
  <c r="BP102" i="3"/>
  <c r="BQ102" i="3"/>
  <c r="BR102" i="3" s="1"/>
  <c r="BS102" i="3"/>
  <c r="BT102" i="3" s="1"/>
  <c r="BU102" i="3"/>
  <c r="BV102" i="3" s="1"/>
  <c r="BW102" i="3"/>
  <c r="BX102" i="3" s="1"/>
  <c r="BY102" i="3"/>
  <c r="BZ102" i="3" s="1"/>
  <c r="CA102" i="3"/>
  <c r="CB102" i="3" s="1"/>
  <c r="CC102" i="3"/>
  <c r="CD102" i="3" s="1"/>
  <c r="CE102" i="3"/>
  <c r="CF102" i="3" s="1"/>
  <c r="CG102" i="3"/>
  <c r="CH102" i="3" s="1"/>
  <c r="CI102" i="3"/>
  <c r="CJ102" i="3"/>
  <c r="CK102" i="3"/>
  <c r="CL102" i="3" s="1"/>
  <c r="CM102" i="3"/>
  <c r="CN102" i="3"/>
  <c r="CO102" i="3"/>
  <c r="CP102" i="3"/>
  <c r="CU102" i="3"/>
  <c r="CV102" i="3" s="1"/>
  <c r="CW102" i="3"/>
  <c r="CX102" i="3" s="1"/>
  <c r="CY102" i="3"/>
  <c r="CZ102" i="3" s="1"/>
  <c r="DA102" i="3"/>
  <c r="DB102" i="3" s="1"/>
  <c r="DC102" i="3"/>
  <c r="DD102" i="3" s="1"/>
  <c r="DF102" i="3"/>
  <c r="DG102" i="3" s="1"/>
  <c r="DH102" i="3"/>
  <c r="DI102" i="3" s="1"/>
  <c r="DJ102" i="3"/>
  <c r="DK102" i="3" s="1"/>
  <c r="DL102" i="3"/>
  <c r="DM102" i="3" s="1"/>
  <c r="DQ102" i="3"/>
  <c r="DR102" i="3"/>
  <c r="DS102" i="3"/>
  <c r="DT102" i="3" s="1"/>
  <c r="DU102" i="3"/>
  <c r="DV102" i="3" s="1"/>
  <c r="DW102" i="3"/>
  <c r="DX102" i="3" s="1"/>
  <c r="BE103" i="3"/>
  <c r="BF103" i="3" s="1"/>
  <c r="BG103" i="3"/>
  <c r="BH103" i="3" s="1"/>
  <c r="BI103" i="3"/>
  <c r="BJ103" i="3" s="1"/>
  <c r="BK103" i="3"/>
  <c r="BL103" i="3" s="1"/>
  <c r="BM103" i="3"/>
  <c r="BN103" i="3" s="1"/>
  <c r="BO103" i="3"/>
  <c r="BP103" i="3" s="1"/>
  <c r="BQ103" i="3"/>
  <c r="BR103" i="3" s="1"/>
  <c r="BS103" i="3"/>
  <c r="BT103" i="3"/>
  <c r="BU103" i="3"/>
  <c r="BV103" i="3"/>
  <c r="BW103" i="3"/>
  <c r="BX103" i="3" s="1"/>
  <c r="BY103" i="3"/>
  <c r="BZ103" i="3" s="1"/>
  <c r="CA103" i="3"/>
  <c r="CB103" i="3" s="1"/>
  <c r="CC103" i="3"/>
  <c r="CD103" i="3" s="1"/>
  <c r="CE103" i="3"/>
  <c r="CF103" i="3"/>
  <c r="CG103" i="3"/>
  <c r="CH103" i="3" s="1"/>
  <c r="CI103" i="3"/>
  <c r="CJ103" i="3" s="1"/>
  <c r="CK103" i="3"/>
  <c r="CL103" i="3"/>
  <c r="CM103" i="3"/>
  <c r="CN103" i="3" s="1"/>
  <c r="CO103" i="3"/>
  <c r="CP103" i="3" s="1"/>
  <c r="CU103" i="3"/>
  <c r="CV103" i="3" s="1"/>
  <c r="CW103" i="3"/>
  <c r="CX103" i="3" s="1"/>
  <c r="CY103" i="3"/>
  <c r="CZ103" i="3" s="1"/>
  <c r="DA103" i="3"/>
  <c r="DB103" i="3" s="1"/>
  <c r="DC103" i="3"/>
  <c r="DD103" i="3" s="1"/>
  <c r="DF103" i="3"/>
  <c r="DG103" i="3" s="1"/>
  <c r="DH103" i="3"/>
  <c r="DI103" i="3" s="1"/>
  <c r="DJ103" i="3"/>
  <c r="DK103" i="3" s="1"/>
  <c r="DL103" i="3"/>
  <c r="DM103" i="3" s="1"/>
  <c r="DQ103" i="3"/>
  <c r="DR103" i="3" s="1"/>
  <c r="DS103" i="3"/>
  <c r="DT103" i="3" s="1"/>
  <c r="DU103" i="3"/>
  <c r="DV103" i="3" s="1"/>
  <c r="DW103" i="3"/>
  <c r="DX103" i="3" s="1"/>
  <c r="BE104" i="3"/>
  <c r="BF104" i="3"/>
  <c r="BG104" i="3"/>
  <c r="BH104" i="3" s="1"/>
  <c r="BI104" i="3"/>
  <c r="BJ104" i="3" s="1"/>
  <c r="BK104" i="3"/>
  <c r="BL104" i="3" s="1"/>
  <c r="BM104" i="3"/>
  <c r="BN104" i="3" s="1"/>
  <c r="BO104" i="3"/>
  <c r="BP104" i="3" s="1"/>
  <c r="BQ104" i="3"/>
  <c r="BR104" i="3" s="1"/>
  <c r="BS104" i="3"/>
  <c r="BT104" i="3" s="1"/>
  <c r="BU104" i="3"/>
  <c r="BV104" i="3" s="1"/>
  <c r="BW104" i="3"/>
  <c r="BX104" i="3" s="1"/>
  <c r="BY104" i="3"/>
  <c r="BZ104" i="3" s="1"/>
  <c r="CA104" i="3"/>
  <c r="CB104" i="3"/>
  <c r="CC104" i="3"/>
  <c r="CD104" i="3" s="1"/>
  <c r="CE104" i="3"/>
  <c r="CF104" i="3" s="1"/>
  <c r="CG104" i="3"/>
  <c r="CH104" i="3" s="1"/>
  <c r="CI104" i="3"/>
  <c r="CJ104" i="3" s="1"/>
  <c r="CK104" i="3"/>
  <c r="CL104" i="3" s="1"/>
  <c r="CM104" i="3"/>
  <c r="CN104" i="3"/>
  <c r="CO104" i="3"/>
  <c r="CP104" i="3" s="1"/>
  <c r="CU104" i="3"/>
  <c r="CV104" i="3" s="1"/>
  <c r="CW104" i="3"/>
  <c r="CX104" i="3" s="1"/>
  <c r="CY104" i="3"/>
  <c r="CZ104" i="3" s="1"/>
  <c r="DA104" i="3"/>
  <c r="DB104" i="3" s="1"/>
  <c r="DC104" i="3"/>
  <c r="DD104" i="3"/>
  <c r="DF104" i="3"/>
  <c r="DG104" i="3" s="1"/>
  <c r="DH104" i="3"/>
  <c r="DI104" i="3" s="1"/>
  <c r="DJ104" i="3"/>
  <c r="DK104" i="3" s="1"/>
  <c r="DL104" i="3"/>
  <c r="DM104" i="3"/>
  <c r="DQ104" i="3"/>
  <c r="DR104" i="3" s="1"/>
  <c r="DS104" i="3"/>
  <c r="DT104" i="3"/>
  <c r="DU104" i="3"/>
  <c r="DV104" i="3" s="1"/>
  <c r="DW104" i="3"/>
  <c r="DX104" i="3" s="1"/>
  <c r="BE105" i="3"/>
  <c r="BF105" i="3"/>
  <c r="BG105" i="3"/>
  <c r="BH105" i="3"/>
  <c r="BI105" i="3"/>
  <c r="BJ105" i="3" s="1"/>
  <c r="BK105" i="3"/>
  <c r="BL105" i="3"/>
  <c r="BM105" i="3"/>
  <c r="BN105" i="3" s="1"/>
  <c r="BO105" i="3"/>
  <c r="BP105" i="3" s="1"/>
  <c r="BQ105" i="3"/>
  <c r="BR105" i="3" s="1"/>
  <c r="BS105" i="3"/>
  <c r="BT105" i="3"/>
  <c r="BU105" i="3"/>
  <c r="BV105" i="3"/>
  <c r="BW105" i="3"/>
  <c r="BX105" i="3" s="1"/>
  <c r="BY105" i="3"/>
  <c r="BZ105" i="3" s="1"/>
  <c r="CA105" i="3"/>
  <c r="CB105" i="3" s="1"/>
  <c r="CC105" i="3"/>
  <c r="CD105" i="3" s="1"/>
  <c r="CE105" i="3"/>
  <c r="CF105" i="3" s="1"/>
  <c r="CG105" i="3"/>
  <c r="CH105" i="3"/>
  <c r="CI105" i="3"/>
  <c r="CJ105" i="3" s="1"/>
  <c r="CK105" i="3"/>
  <c r="CL105" i="3" s="1"/>
  <c r="CM105" i="3"/>
  <c r="CN105" i="3" s="1"/>
  <c r="CO105" i="3"/>
  <c r="CP105" i="3" s="1"/>
  <c r="CU105" i="3"/>
  <c r="CV105" i="3" s="1"/>
  <c r="CW105" i="3"/>
  <c r="CX105" i="3" s="1"/>
  <c r="CY105" i="3"/>
  <c r="CZ105" i="3" s="1"/>
  <c r="DA105" i="3"/>
  <c r="DB105" i="3" s="1"/>
  <c r="DC105" i="3"/>
  <c r="DD105" i="3"/>
  <c r="DF105" i="3"/>
  <c r="DG105" i="3" s="1"/>
  <c r="DH105" i="3"/>
  <c r="DI105" i="3" s="1"/>
  <c r="DJ105" i="3"/>
  <c r="DK105" i="3" s="1"/>
  <c r="DL105" i="3"/>
  <c r="DM105" i="3" s="1"/>
  <c r="DQ105" i="3"/>
  <c r="DR105" i="3" s="1"/>
  <c r="DS105" i="3"/>
  <c r="DT105" i="3" s="1"/>
  <c r="DU105" i="3"/>
  <c r="DV105" i="3"/>
  <c r="DW105" i="3"/>
  <c r="DX105" i="3" s="1"/>
  <c r="BE106" i="3"/>
  <c r="BF106" i="3" s="1"/>
  <c r="BG106" i="3"/>
  <c r="BH106" i="3"/>
  <c r="BI106" i="3"/>
  <c r="BJ106" i="3" s="1"/>
  <c r="BK106" i="3"/>
  <c r="BL106" i="3" s="1"/>
  <c r="BM106" i="3"/>
  <c r="BN106" i="3" s="1"/>
  <c r="BO106" i="3"/>
  <c r="BP106" i="3" s="1"/>
  <c r="BQ106" i="3"/>
  <c r="BR106" i="3" s="1"/>
  <c r="BS106" i="3"/>
  <c r="BT106" i="3" s="1"/>
  <c r="BU106" i="3"/>
  <c r="BV106" i="3"/>
  <c r="BW106" i="3"/>
  <c r="BX106" i="3" s="1"/>
  <c r="BY106" i="3"/>
  <c r="BZ106" i="3" s="1"/>
  <c r="CA106" i="3"/>
  <c r="CB106" i="3" s="1"/>
  <c r="CC106" i="3"/>
  <c r="CD106" i="3" s="1"/>
  <c r="CE106" i="3"/>
  <c r="CF106" i="3" s="1"/>
  <c r="CG106" i="3"/>
  <c r="CH106" i="3" s="1"/>
  <c r="CI106" i="3"/>
  <c r="CJ106" i="3"/>
  <c r="CK106" i="3"/>
  <c r="CL106" i="3" s="1"/>
  <c r="CM106" i="3"/>
  <c r="CN106" i="3" s="1"/>
  <c r="CO106" i="3"/>
  <c r="CP106" i="3" s="1"/>
  <c r="CT106" i="3"/>
  <c r="CU106" i="3"/>
  <c r="CV106" i="3" s="1"/>
  <c r="CW106" i="3"/>
  <c r="CX106" i="3" s="1"/>
  <c r="CY106" i="3"/>
  <c r="CZ106" i="3" s="1"/>
  <c r="DA106" i="3"/>
  <c r="DB106" i="3" s="1"/>
  <c r="DC106" i="3"/>
  <c r="DD106" i="3" s="1"/>
  <c r="DF106" i="3"/>
  <c r="DG106" i="3" s="1"/>
  <c r="DH106" i="3"/>
  <c r="DI106" i="3"/>
  <c r="DJ106" i="3"/>
  <c r="DK106" i="3"/>
  <c r="DL106" i="3"/>
  <c r="DM106" i="3" s="1"/>
  <c r="DQ106" i="3"/>
  <c r="DR106" i="3" s="1"/>
  <c r="DS106" i="3"/>
  <c r="DT106" i="3" s="1"/>
  <c r="DU106" i="3"/>
  <c r="DV106" i="3" s="1"/>
  <c r="DW106" i="3"/>
  <c r="DX106" i="3" s="1"/>
  <c r="BE107" i="3"/>
  <c r="BF107" i="3" s="1"/>
  <c r="BG107" i="3"/>
  <c r="BH107" i="3" s="1"/>
  <c r="BI107" i="3"/>
  <c r="BJ107" i="3"/>
  <c r="BK107" i="3"/>
  <c r="BL107" i="3" s="1"/>
  <c r="BM107" i="3"/>
  <c r="BN107" i="3" s="1"/>
  <c r="BO107" i="3"/>
  <c r="BP107" i="3" s="1"/>
  <c r="BQ107" i="3"/>
  <c r="BR107" i="3" s="1"/>
  <c r="BS107" i="3"/>
  <c r="BT107" i="3" s="1"/>
  <c r="BU107" i="3"/>
  <c r="BV107" i="3"/>
  <c r="BW107" i="3"/>
  <c r="BX107" i="3"/>
  <c r="BY107" i="3"/>
  <c r="BZ107" i="3" s="1"/>
  <c r="CA107" i="3"/>
  <c r="CB107" i="3" s="1"/>
  <c r="CC107" i="3"/>
  <c r="CD107" i="3" s="1"/>
  <c r="CE107" i="3"/>
  <c r="CF107" i="3" s="1"/>
  <c r="CG107" i="3"/>
  <c r="CH107" i="3" s="1"/>
  <c r="CI107" i="3"/>
  <c r="CJ107" i="3"/>
  <c r="CK107" i="3"/>
  <c r="CL107" i="3" s="1"/>
  <c r="CM107" i="3"/>
  <c r="CN107" i="3"/>
  <c r="CO107" i="3"/>
  <c r="CP107" i="3" s="1"/>
  <c r="CU107" i="3"/>
  <c r="CV107" i="3"/>
  <c r="CW107" i="3"/>
  <c r="CX107" i="3"/>
  <c r="CY107" i="3"/>
  <c r="CZ107" i="3" s="1"/>
  <c r="DA107" i="3"/>
  <c r="DB107" i="3" s="1"/>
  <c r="DC107" i="3"/>
  <c r="DD107" i="3" s="1"/>
  <c r="DF107" i="3"/>
  <c r="DG107" i="3" s="1"/>
  <c r="DH107" i="3"/>
  <c r="DI107" i="3"/>
  <c r="DJ107" i="3"/>
  <c r="DK107" i="3" s="1"/>
  <c r="DL107" i="3"/>
  <c r="DM107" i="3"/>
  <c r="DQ107" i="3"/>
  <c r="DR107" i="3" s="1"/>
  <c r="DS107" i="3"/>
  <c r="DT107" i="3" s="1"/>
  <c r="DU107" i="3"/>
  <c r="DV107" i="3" s="1"/>
  <c r="DW107" i="3"/>
  <c r="DX107" i="3"/>
  <c r="BE108" i="3"/>
  <c r="BF108" i="3" s="1"/>
  <c r="BG108" i="3"/>
  <c r="BH108" i="3" s="1"/>
  <c r="BI108" i="3"/>
  <c r="BJ108" i="3" s="1"/>
  <c r="BK108" i="3"/>
  <c r="BL108" i="3" s="1"/>
  <c r="BM108" i="3"/>
  <c r="BN108" i="3"/>
  <c r="BO108" i="3"/>
  <c r="BP108" i="3"/>
  <c r="BQ108" i="3"/>
  <c r="BR108" i="3" s="1"/>
  <c r="BS108" i="3"/>
  <c r="BT108" i="3" s="1"/>
  <c r="BU108" i="3"/>
  <c r="BV108" i="3" s="1"/>
  <c r="BW108" i="3"/>
  <c r="BX108" i="3"/>
  <c r="BY108" i="3"/>
  <c r="BZ108" i="3" s="1"/>
  <c r="CA108" i="3"/>
  <c r="CB108" i="3"/>
  <c r="CC108" i="3"/>
  <c r="CD108" i="3" s="1"/>
  <c r="CE108" i="3"/>
  <c r="CF108" i="3" s="1"/>
  <c r="CG108" i="3"/>
  <c r="CH108" i="3" s="1"/>
  <c r="CI108" i="3"/>
  <c r="CJ108" i="3" s="1"/>
  <c r="CK108" i="3"/>
  <c r="CL108" i="3" s="1"/>
  <c r="CM108" i="3"/>
  <c r="CN108" i="3"/>
  <c r="CO108" i="3"/>
  <c r="CP108" i="3" s="1"/>
  <c r="CU108" i="3"/>
  <c r="CV108" i="3" s="1"/>
  <c r="CW108" i="3"/>
  <c r="CX108" i="3" s="1"/>
  <c r="CY108" i="3"/>
  <c r="CZ108" i="3" s="1"/>
  <c r="DA108" i="3"/>
  <c r="DB108" i="3" s="1"/>
  <c r="DC108" i="3"/>
  <c r="DD108" i="3" s="1"/>
  <c r="DF108" i="3"/>
  <c r="DG108" i="3" s="1"/>
  <c r="DH108" i="3"/>
  <c r="DI108" i="3" s="1"/>
  <c r="DJ108" i="3"/>
  <c r="DK108" i="3"/>
  <c r="DL108" i="3"/>
  <c r="DM108" i="3"/>
  <c r="DQ108" i="3"/>
  <c r="DR108" i="3" s="1"/>
  <c r="DS108" i="3"/>
  <c r="DT108" i="3" s="1"/>
  <c r="DU108" i="3"/>
  <c r="DV108" i="3" s="1"/>
  <c r="DW108" i="3"/>
  <c r="DX108" i="3" s="1"/>
  <c r="BE63" i="3"/>
  <c r="BF63" i="3" s="1"/>
  <c r="BG63" i="3"/>
  <c r="BH63" i="3" s="1"/>
  <c r="BI63" i="3"/>
  <c r="BJ63" i="3" s="1"/>
  <c r="BK63" i="3"/>
  <c r="BL63" i="3" s="1"/>
  <c r="BM63" i="3"/>
  <c r="BN63" i="3" s="1"/>
  <c r="BO63" i="3"/>
  <c r="BP63" i="3"/>
  <c r="BQ63" i="3"/>
  <c r="BR63" i="3" s="1"/>
  <c r="BS63" i="3"/>
  <c r="BT63" i="3"/>
  <c r="BU63" i="3"/>
  <c r="BV63" i="3" s="1"/>
  <c r="BW63" i="3"/>
  <c r="BX63" i="3"/>
  <c r="BY63" i="3"/>
  <c r="BZ63" i="3"/>
  <c r="CA63" i="3"/>
  <c r="CB63" i="3" s="1"/>
  <c r="CC63" i="3"/>
  <c r="CD63" i="3" s="1"/>
  <c r="CE63" i="3"/>
  <c r="CF63" i="3" s="1"/>
  <c r="CG63" i="3"/>
  <c r="CH63" i="3" s="1"/>
  <c r="CI63" i="3"/>
  <c r="CJ63" i="3" s="1"/>
  <c r="CK63" i="3"/>
  <c r="CL63" i="3" s="1"/>
  <c r="CM63" i="3"/>
  <c r="CN63" i="3" s="1"/>
  <c r="CO63" i="3"/>
  <c r="CP63" i="3" s="1"/>
  <c r="CS63" i="3"/>
  <c r="CT63" i="3" s="1"/>
  <c r="CU63" i="3"/>
  <c r="CV63" i="3" s="1"/>
  <c r="CW63" i="3"/>
  <c r="CX63" i="3"/>
  <c r="CY63" i="3"/>
  <c r="CZ63" i="3"/>
  <c r="DA63" i="3"/>
  <c r="DB63" i="3" s="1"/>
  <c r="DC63" i="3"/>
  <c r="DD63" i="3" s="1"/>
  <c r="DF63" i="3"/>
  <c r="DG63" i="3"/>
  <c r="DH63" i="3"/>
  <c r="DI63" i="3"/>
  <c r="DJ63" i="3"/>
  <c r="DK63" i="3" s="1"/>
  <c r="DL63" i="3"/>
  <c r="DM63" i="3"/>
  <c r="DQ63" i="3"/>
  <c r="DR63" i="3" s="1"/>
  <c r="DS63" i="3"/>
  <c r="DT63" i="3" s="1"/>
  <c r="DU63" i="3"/>
  <c r="DV63" i="3" s="1"/>
  <c r="DW63" i="3"/>
  <c r="DX63" i="3" s="1"/>
  <c r="BE64" i="3"/>
  <c r="BF64" i="3" s="1"/>
  <c r="BG64" i="3"/>
  <c r="BH64" i="3" s="1"/>
  <c r="BI64" i="3"/>
  <c r="BJ64" i="3"/>
  <c r="BK64" i="3"/>
  <c r="BL64" i="3" s="1"/>
  <c r="BM64" i="3"/>
  <c r="BN64" i="3" s="1"/>
  <c r="BO64" i="3"/>
  <c r="BP64" i="3"/>
  <c r="BQ64" i="3"/>
  <c r="BR64" i="3" s="1"/>
  <c r="BS64" i="3"/>
  <c r="BT64" i="3" s="1"/>
  <c r="BU64" i="3"/>
  <c r="BV64" i="3"/>
  <c r="BW64" i="3"/>
  <c r="BX64" i="3" s="1"/>
  <c r="BY64" i="3"/>
  <c r="BZ64" i="3"/>
  <c r="CA64" i="3"/>
  <c r="CB64" i="3"/>
  <c r="CC64" i="3"/>
  <c r="CD64" i="3" s="1"/>
  <c r="CE64" i="3"/>
  <c r="CF64" i="3" s="1"/>
  <c r="CG64" i="3"/>
  <c r="CH64" i="3" s="1"/>
  <c r="CI64" i="3"/>
  <c r="CJ64" i="3"/>
  <c r="CK64" i="3"/>
  <c r="CL64" i="3" s="1"/>
  <c r="CM64" i="3"/>
  <c r="CN64" i="3" s="1"/>
  <c r="CO64" i="3"/>
  <c r="CP64" i="3" s="1"/>
  <c r="CS64" i="3"/>
  <c r="CT64" i="3"/>
  <c r="CU64" i="3"/>
  <c r="CV64" i="3" s="1"/>
  <c r="CW64" i="3"/>
  <c r="CX64" i="3"/>
  <c r="CY64" i="3"/>
  <c r="CZ64" i="3" s="1"/>
  <c r="DA64" i="3"/>
  <c r="DB64" i="3" s="1"/>
  <c r="DC64" i="3"/>
  <c r="DD64" i="3" s="1"/>
  <c r="DF64" i="3"/>
  <c r="DG64" i="3" s="1"/>
  <c r="DH64" i="3"/>
  <c r="DI64" i="3" s="1"/>
  <c r="DJ64" i="3"/>
  <c r="DK64" i="3" s="1"/>
  <c r="DL64" i="3"/>
  <c r="DM64" i="3"/>
  <c r="DQ64" i="3"/>
  <c r="DR64" i="3" s="1"/>
  <c r="DS64" i="3"/>
  <c r="DT64" i="3" s="1"/>
  <c r="DU64" i="3"/>
  <c r="DV64" i="3" s="1"/>
  <c r="DW64" i="3"/>
  <c r="DX64" i="3" s="1"/>
  <c r="BE65" i="3"/>
  <c r="BF65" i="3"/>
  <c r="BG65" i="3"/>
  <c r="BH65" i="3" s="1"/>
  <c r="BI65" i="3"/>
  <c r="BJ65" i="3" s="1"/>
  <c r="BK65" i="3"/>
  <c r="BL65" i="3"/>
  <c r="BM65" i="3"/>
  <c r="BN65" i="3"/>
  <c r="BO65" i="3"/>
  <c r="BP65" i="3" s="1"/>
  <c r="BQ65" i="3"/>
  <c r="BR65" i="3"/>
  <c r="BS65" i="3"/>
  <c r="BT65" i="3"/>
  <c r="BU65" i="3"/>
  <c r="BV65" i="3" s="1"/>
  <c r="BW65" i="3"/>
  <c r="BX65" i="3" s="1"/>
  <c r="BY65" i="3"/>
  <c r="BZ65" i="3" s="1"/>
  <c r="CA65" i="3"/>
  <c r="CB65" i="3" s="1"/>
  <c r="CC65" i="3"/>
  <c r="CD65" i="3" s="1"/>
  <c r="CE65" i="3"/>
  <c r="CF65" i="3" s="1"/>
  <c r="CG65" i="3"/>
  <c r="CH65" i="3" s="1"/>
  <c r="CI65" i="3"/>
  <c r="CJ65" i="3" s="1"/>
  <c r="CK65" i="3"/>
  <c r="CL65" i="3"/>
  <c r="CM65" i="3"/>
  <c r="CN65" i="3" s="1"/>
  <c r="CO65" i="3"/>
  <c r="CP65" i="3"/>
  <c r="CS65" i="3"/>
  <c r="CT65" i="3" s="1"/>
  <c r="CU65" i="3"/>
  <c r="CV65" i="3"/>
  <c r="CW65" i="3"/>
  <c r="CX65" i="3" s="1"/>
  <c r="CY65" i="3"/>
  <c r="CZ65" i="3" s="1"/>
  <c r="DA65" i="3"/>
  <c r="DB65" i="3"/>
  <c r="DC65" i="3"/>
  <c r="DD65" i="3" s="1"/>
  <c r="DF65" i="3"/>
  <c r="DG65" i="3" s="1"/>
  <c r="DH65" i="3"/>
  <c r="DI65" i="3"/>
  <c r="DJ65" i="3"/>
  <c r="DK65" i="3" s="1"/>
  <c r="DL65" i="3"/>
  <c r="DM65" i="3" s="1"/>
  <c r="DQ65" i="3"/>
  <c r="DR65" i="3" s="1"/>
  <c r="DS65" i="3"/>
  <c r="DT65" i="3" s="1"/>
  <c r="DU65" i="3"/>
  <c r="DV65" i="3"/>
  <c r="DW65" i="3"/>
  <c r="DX65" i="3"/>
  <c r="BE66" i="3"/>
  <c r="BF66" i="3" s="1"/>
  <c r="BG66" i="3"/>
  <c r="BH66" i="3" s="1"/>
  <c r="BI66" i="3"/>
  <c r="BJ66" i="3" s="1"/>
  <c r="BK66" i="3"/>
  <c r="BL66" i="3" s="1"/>
  <c r="BM66" i="3"/>
  <c r="BN66" i="3" s="1"/>
  <c r="BO66" i="3"/>
  <c r="BP66" i="3"/>
  <c r="BQ66" i="3"/>
  <c r="BR66" i="3" s="1"/>
  <c r="BS66" i="3"/>
  <c r="BT66" i="3" s="1"/>
  <c r="BU66" i="3"/>
  <c r="BV66" i="3" s="1"/>
  <c r="BW66" i="3"/>
  <c r="BX66" i="3" s="1"/>
  <c r="BY66" i="3"/>
  <c r="BZ66" i="3" s="1"/>
  <c r="CA66" i="3"/>
  <c r="CB66" i="3" s="1"/>
  <c r="CC66" i="3"/>
  <c r="CD66" i="3" s="1"/>
  <c r="CE66" i="3"/>
  <c r="CF66" i="3" s="1"/>
  <c r="CG66" i="3"/>
  <c r="CH66" i="3" s="1"/>
  <c r="CI66" i="3"/>
  <c r="CJ66" i="3" s="1"/>
  <c r="CK66" i="3"/>
  <c r="CL66" i="3"/>
  <c r="CM66" i="3"/>
  <c r="CN66" i="3"/>
  <c r="CO66" i="3"/>
  <c r="CP66" i="3"/>
  <c r="CS66" i="3"/>
  <c r="CT66" i="3" s="1"/>
  <c r="CU66" i="3"/>
  <c r="CV66" i="3" s="1"/>
  <c r="CW66" i="3"/>
  <c r="CX66" i="3" s="1"/>
  <c r="CY66" i="3"/>
  <c r="CZ66" i="3" s="1"/>
  <c r="DA66" i="3"/>
  <c r="DB66" i="3"/>
  <c r="DC66" i="3"/>
  <c r="DD66" i="3"/>
  <c r="DF66" i="3"/>
  <c r="DG66" i="3"/>
  <c r="DH66" i="3"/>
  <c r="DI66" i="3" s="1"/>
  <c r="DJ66" i="3"/>
  <c r="DK66" i="3" s="1"/>
  <c r="DL66" i="3"/>
  <c r="DM66" i="3" s="1"/>
  <c r="DQ66" i="3"/>
  <c r="DR66" i="3"/>
  <c r="DS66" i="3"/>
  <c r="DT66" i="3"/>
  <c r="DU66" i="3"/>
  <c r="DV66" i="3" s="1"/>
  <c r="DW66" i="3"/>
  <c r="DX66" i="3" s="1"/>
  <c r="BE67" i="3"/>
  <c r="BF67" i="3"/>
  <c r="BG67" i="3"/>
  <c r="BH67" i="3"/>
  <c r="BI67" i="3"/>
  <c r="BJ67" i="3" s="1"/>
  <c r="BK67" i="3"/>
  <c r="BL67" i="3" s="1"/>
  <c r="BM67" i="3"/>
  <c r="BN67" i="3" s="1"/>
  <c r="BO67" i="3"/>
  <c r="BP67" i="3" s="1"/>
  <c r="BQ67" i="3"/>
  <c r="BR67" i="3"/>
  <c r="BS67" i="3"/>
  <c r="BT67" i="3" s="1"/>
  <c r="BU67" i="3"/>
  <c r="BV67" i="3" s="1"/>
  <c r="BW67" i="3"/>
  <c r="BX67" i="3" s="1"/>
  <c r="BY67" i="3"/>
  <c r="BZ67" i="3" s="1"/>
  <c r="CA67" i="3"/>
  <c r="CB67" i="3"/>
  <c r="CC67" i="3"/>
  <c r="CD67" i="3"/>
  <c r="CE67" i="3"/>
  <c r="CF67" i="3" s="1"/>
  <c r="CG67" i="3"/>
  <c r="CH67" i="3"/>
  <c r="CI67" i="3"/>
  <c r="CJ67" i="3"/>
  <c r="CK67" i="3"/>
  <c r="CL67" i="3" s="1"/>
  <c r="CM67" i="3"/>
  <c r="CN67" i="3" s="1"/>
  <c r="CO67" i="3"/>
  <c r="CP67" i="3" s="1"/>
  <c r="CS67" i="3"/>
  <c r="CT67" i="3"/>
  <c r="CU67" i="3"/>
  <c r="CV67" i="3" s="1"/>
  <c r="CW67" i="3"/>
  <c r="CX67" i="3" s="1"/>
  <c r="CY67" i="3"/>
  <c r="CZ67" i="3" s="1"/>
  <c r="DA67" i="3"/>
  <c r="DB67" i="3" s="1"/>
  <c r="DC67" i="3"/>
  <c r="DD67" i="3" s="1"/>
  <c r="DF67" i="3"/>
  <c r="DG67" i="3"/>
  <c r="DH67" i="3"/>
  <c r="DI67" i="3"/>
  <c r="DJ67" i="3"/>
  <c r="DK67" i="3" s="1"/>
  <c r="DL67" i="3"/>
  <c r="DM67" i="3" s="1"/>
  <c r="DQ67" i="3"/>
  <c r="DR67" i="3" s="1"/>
  <c r="DS67" i="3"/>
  <c r="DT67" i="3"/>
  <c r="DU67" i="3"/>
  <c r="DV67" i="3" s="1"/>
  <c r="DW67" i="3"/>
  <c r="DX67" i="3" s="1"/>
  <c r="BE68" i="3"/>
  <c r="BF68" i="3"/>
  <c r="BG68" i="3"/>
  <c r="BH68" i="3" s="1"/>
  <c r="BI68" i="3"/>
  <c r="BJ68" i="3" s="1"/>
  <c r="BK68" i="3"/>
  <c r="BL68" i="3" s="1"/>
  <c r="BM68" i="3"/>
  <c r="BN68" i="3"/>
  <c r="BO68" i="3"/>
  <c r="BP68" i="3" s="1"/>
  <c r="BQ68" i="3"/>
  <c r="BR68" i="3" s="1"/>
  <c r="BS68" i="3"/>
  <c r="BT68" i="3"/>
  <c r="BU68" i="3"/>
  <c r="BV68" i="3" s="1"/>
  <c r="BW68" i="3"/>
  <c r="BX68" i="3"/>
  <c r="BY68" i="3"/>
  <c r="BZ68" i="3" s="1"/>
  <c r="CA68" i="3"/>
  <c r="CB68" i="3" s="1"/>
  <c r="CC68" i="3"/>
  <c r="CD68" i="3"/>
  <c r="CE68" i="3"/>
  <c r="CF68" i="3" s="1"/>
  <c r="CG68" i="3"/>
  <c r="CH68" i="3" s="1"/>
  <c r="CI68" i="3"/>
  <c r="CJ68" i="3"/>
  <c r="CK68" i="3"/>
  <c r="CL68" i="3" s="1"/>
  <c r="CM68" i="3"/>
  <c r="CN68" i="3" s="1"/>
  <c r="CO68" i="3"/>
  <c r="CP68" i="3"/>
  <c r="CR68" i="3"/>
  <c r="CS68" i="3"/>
  <c r="CT68" i="3"/>
  <c r="CU68" i="3"/>
  <c r="CV68" i="3" s="1"/>
  <c r="CW68" i="3"/>
  <c r="CX68" i="3" s="1"/>
  <c r="CY68" i="3"/>
  <c r="CZ68" i="3" s="1"/>
  <c r="DA68" i="3"/>
  <c r="DB68" i="3" s="1"/>
  <c r="DC68" i="3"/>
  <c r="DD68" i="3" s="1"/>
  <c r="DF68" i="3"/>
  <c r="DG68" i="3" s="1"/>
  <c r="DH68" i="3"/>
  <c r="DI68" i="3"/>
  <c r="DJ68" i="3"/>
  <c r="DK68" i="3" s="1"/>
  <c r="DL68" i="3"/>
  <c r="DM68" i="3" s="1"/>
  <c r="DQ68" i="3"/>
  <c r="DR68" i="3" s="1"/>
  <c r="DS68" i="3"/>
  <c r="DT68" i="3" s="1"/>
  <c r="DU68" i="3"/>
  <c r="DV68" i="3"/>
  <c r="DW68" i="3"/>
  <c r="DX68" i="3" s="1"/>
  <c r="BE69" i="3"/>
  <c r="BF69" i="3" s="1"/>
  <c r="BG69" i="3"/>
  <c r="BH69" i="3" s="1"/>
  <c r="BI69" i="3"/>
  <c r="BJ69" i="3"/>
  <c r="BK69" i="3"/>
  <c r="BL69" i="3"/>
  <c r="BM69" i="3"/>
  <c r="BN69" i="3"/>
  <c r="BO69" i="3"/>
  <c r="BP69" i="3"/>
  <c r="BQ69" i="3"/>
  <c r="BR69" i="3" s="1"/>
  <c r="BS69" i="3"/>
  <c r="BT69" i="3" s="1"/>
  <c r="BU69" i="3"/>
  <c r="BV69" i="3" s="1"/>
  <c r="BW69" i="3"/>
  <c r="BX69" i="3" s="1"/>
  <c r="BY69" i="3"/>
  <c r="BZ69" i="3" s="1"/>
  <c r="CA69" i="3"/>
  <c r="CB69" i="3" s="1"/>
  <c r="CC69" i="3"/>
  <c r="CD69" i="3" s="1"/>
  <c r="CE69" i="3"/>
  <c r="CF69" i="3"/>
  <c r="CG69" i="3"/>
  <c r="CH69" i="3"/>
  <c r="CI69" i="3"/>
  <c r="CJ69" i="3" s="1"/>
  <c r="CK69" i="3"/>
  <c r="CL69" i="3" s="1"/>
  <c r="CM69" i="3"/>
  <c r="CN69" i="3" s="1"/>
  <c r="CO69" i="3"/>
  <c r="CP69" i="3" s="1"/>
  <c r="CS69" i="3"/>
  <c r="CT69" i="3"/>
  <c r="CU69" i="3"/>
  <c r="CV69" i="3" s="1"/>
  <c r="CW69" i="3"/>
  <c r="CX69" i="3"/>
  <c r="CY69" i="3"/>
  <c r="CZ69" i="3"/>
  <c r="DA69" i="3"/>
  <c r="DB69" i="3" s="1"/>
  <c r="DC69" i="3"/>
  <c r="DD69" i="3"/>
  <c r="DF69" i="3"/>
  <c r="DG69" i="3" s="1"/>
  <c r="DH69" i="3"/>
  <c r="DI69" i="3" s="1"/>
  <c r="DJ69" i="3"/>
  <c r="DK69" i="3"/>
  <c r="DL69" i="3"/>
  <c r="DM69" i="3"/>
  <c r="DQ69" i="3"/>
  <c r="DR69" i="3" s="1"/>
  <c r="DS69" i="3"/>
  <c r="DT69" i="3" s="1"/>
  <c r="DU69" i="3"/>
  <c r="DV69" i="3"/>
  <c r="DW69" i="3"/>
  <c r="DX69" i="3" s="1"/>
  <c r="BE70" i="3"/>
  <c r="BF70" i="3" s="1"/>
  <c r="BG70" i="3"/>
  <c r="BH70" i="3" s="1"/>
  <c r="BI70" i="3"/>
  <c r="BJ70" i="3" s="1"/>
  <c r="BK70" i="3"/>
  <c r="BL70" i="3" s="1"/>
  <c r="BM70" i="3"/>
  <c r="BN70" i="3"/>
  <c r="BO70" i="3"/>
  <c r="BP70" i="3" s="1"/>
  <c r="BQ70" i="3"/>
  <c r="BR70" i="3"/>
  <c r="BS70" i="3"/>
  <c r="BT70" i="3" s="1"/>
  <c r="BU70" i="3"/>
  <c r="BV70" i="3"/>
  <c r="BW70" i="3"/>
  <c r="BX70" i="3" s="1"/>
  <c r="BY70" i="3"/>
  <c r="BZ70" i="3" s="1"/>
  <c r="CA70" i="3"/>
  <c r="CB70" i="3" s="1"/>
  <c r="CC70" i="3"/>
  <c r="CD70" i="3" s="1"/>
  <c r="CE70" i="3"/>
  <c r="CF70" i="3" s="1"/>
  <c r="CG70" i="3"/>
  <c r="CH70" i="3" s="1"/>
  <c r="CI70" i="3"/>
  <c r="CJ70" i="3"/>
  <c r="CK70" i="3"/>
  <c r="CL70" i="3" s="1"/>
  <c r="CM70" i="3"/>
  <c r="CN70" i="3"/>
  <c r="CO70" i="3"/>
  <c r="CP70" i="3" s="1"/>
  <c r="CS70" i="3"/>
  <c r="CT70" i="3"/>
  <c r="CU70" i="3"/>
  <c r="CV70" i="3" s="1"/>
  <c r="CW70" i="3"/>
  <c r="CX70" i="3"/>
  <c r="CY70" i="3"/>
  <c r="CZ70" i="3" s="1"/>
  <c r="DA70" i="3"/>
  <c r="DB70" i="3"/>
  <c r="DC70" i="3"/>
  <c r="DD70" i="3" s="1"/>
  <c r="DF70" i="3"/>
  <c r="DG70" i="3" s="1"/>
  <c r="DH70" i="3"/>
  <c r="DI70" i="3"/>
  <c r="DJ70" i="3"/>
  <c r="DK70" i="3"/>
  <c r="DL70" i="3"/>
  <c r="DM70" i="3" s="1"/>
  <c r="DQ70" i="3"/>
  <c r="DR70" i="3"/>
  <c r="DS70" i="3"/>
  <c r="DT70" i="3" s="1"/>
  <c r="DU70" i="3"/>
  <c r="DV70" i="3" s="1"/>
  <c r="DW70" i="3"/>
  <c r="DX70" i="3"/>
  <c r="BE71" i="3"/>
  <c r="BF71" i="3"/>
  <c r="BG71" i="3"/>
  <c r="BH71" i="3" s="1"/>
  <c r="BI71" i="3"/>
  <c r="BJ71" i="3" s="1"/>
  <c r="BK71" i="3"/>
  <c r="BL71" i="3" s="1"/>
  <c r="BM71" i="3"/>
  <c r="BN71" i="3"/>
  <c r="BO71" i="3"/>
  <c r="BP71" i="3"/>
  <c r="BQ71" i="3"/>
  <c r="BR71" i="3"/>
  <c r="BS71" i="3"/>
  <c r="BT71" i="3"/>
  <c r="BU71" i="3"/>
  <c r="BV71" i="3" s="1"/>
  <c r="BW71" i="3"/>
  <c r="BX71" i="3" s="1"/>
  <c r="BY71" i="3"/>
  <c r="BZ71" i="3"/>
  <c r="CA71" i="3"/>
  <c r="CB71" i="3"/>
  <c r="CC71" i="3"/>
  <c r="CD71" i="3" s="1"/>
  <c r="CE71" i="3"/>
  <c r="CF71" i="3"/>
  <c r="CG71" i="3"/>
  <c r="CH71" i="3" s="1"/>
  <c r="CI71" i="3"/>
  <c r="CJ71" i="3"/>
  <c r="CK71" i="3"/>
  <c r="CL71" i="3" s="1"/>
  <c r="CM71" i="3"/>
  <c r="CN71" i="3" s="1"/>
  <c r="CO71" i="3"/>
  <c r="CP71" i="3" s="1"/>
  <c r="CS71" i="3"/>
  <c r="CT71" i="3" s="1"/>
  <c r="CU71" i="3"/>
  <c r="CV71" i="3" s="1"/>
  <c r="CW71" i="3"/>
  <c r="CX71" i="3"/>
  <c r="CY71" i="3"/>
  <c r="CZ71" i="3" s="1"/>
  <c r="DA71" i="3"/>
  <c r="DB71" i="3"/>
  <c r="DC71" i="3"/>
  <c r="DD71" i="3" s="1"/>
  <c r="DF71" i="3"/>
  <c r="DG71" i="3" s="1"/>
  <c r="DH71" i="3"/>
  <c r="DI71" i="3" s="1"/>
  <c r="DJ71" i="3"/>
  <c r="DK71" i="3" s="1"/>
  <c r="DL71" i="3"/>
  <c r="DM71" i="3" s="1"/>
  <c r="DQ71" i="3"/>
  <c r="DR71" i="3" s="1"/>
  <c r="DS71" i="3"/>
  <c r="DT71" i="3"/>
  <c r="DU71" i="3"/>
  <c r="DV71" i="3"/>
  <c r="DW71" i="3"/>
  <c r="DX71" i="3" s="1"/>
  <c r="BE72" i="3"/>
  <c r="BF72" i="3" s="1"/>
  <c r="BG72" i="3"/>
  <c r="BH72" i="3" s="1"/>
  <c r="BI72" i="3"/>
  <c r="BJ72" i="3" s="1"/>
  <c r="BK72" i="3"/>
  <c r="BL72" i="3" s="1"/>
  <c r="BM72" i="3"/>
  <c r="BN72" i="3" s="1"/>
  <c r="BO72" i="3"/>
  <c r="BP72" i="3" s="1"/>
  <c r="BQ72" i="3"/>
  <c r="BR72" i="3"/>
  <c r="BS72" i="3"/>
  <c r="BT72" i="3" s="1"/>
  <c r="BU72" i="3"/>
  <c r="BV72" i="3" s="1"/>
  <c r="BW72" i="3"/>
  <c r="BX72" i="3" s="1"/>
  <c r="BY72" i="3"/>
  <c r="BZ72" i="3"/>
  <c r="CA72" i="3"/>
  <c r="CB72" i="3" s="1"/>
  <c r="CC72" i="3"/>
  <c r="CD72" i="3" s="1"/>
  <c r="CE72" i="3"/>
  <c r="CF72" i="3"/>
  <c r="CG72" i="3"/>
  <c r="CH72" i="3" s="1"/>
  <c r="CI72" i="3"/>
  <c r="CJ72" i="3" s="1"/>
  <c r="CK72" i="3"/>
  <c r="CL72" i="3"/>
  <c r="CM72" i="3"/>
  <c r="CN72" i="3" s="1"/>
  <c r="CO72" i="3"/>
  <c r="CP72" i="3"/>
  <c r="CS72" i="3"/>
  <c r="CT72" i="3" s="1"/>
  <c r="CU72" i="3"/>
  <c r="CV72" i="3" s="1"/>
  <c r="CW72" i="3"/>
  <c r="CX72" i="3"/>
  <c r="CY72" i="3"/>
  <c r="CZ72" i="3" s="1"/>
  <c r="DA72" i="3"/>
  <c r="DB72" i="3"/>
  <c r="DC72" i="3"/>
  <c r="DD72" i="3" s="1"/>
  <c r="DF72" i="3"/>
  <c r="DG72" i="3" s="1"/>
  <c r="DH72" i="3"/>
  <c r="DI72" i="3" s="1"/>
  <c r="DJ72" i="3"/>
  <c r="DK72" i="3" s="1"/>
  <c r="DL72" i="3"/>
  <c r="DM72" i="3"/>
  <c r="DQ72" i="3"/>
  <c r="DR72" i="3" s="1"/>
  <c r="DS72" i="3"/>
  <c r="DT72" i="3"/>
  <c r="DU72" i="3"/>
  <c r="DV72" i="3" s="1"/>
  <c r="DW72" i="3"/>
  <c r="DX72" i="3" s="1"/>
  <c r="BE73" i="3"/>
  <c r="BF73" i="3"/>
  <c r="BG73" i="3"/>
  <c r="BH73" i="3" s="1"/>
  <c r="BI73" i="3"/>
  <c r="BJ73" i="3" s="1"/>
  <c r="BK73" i="3"/>
  <c r="BL73" i="3" s="1"/>
  <c r="BM73" i="3"/>
  <c r="BN73" i="3" s="1"/>
  <c r="BO73" i="3"/>
  <c r="BP73" i="3" s="1"/>
  <c r="BQ73" i="3"/>
  <c r="BR73" i="3"/>
  <c r="BS73" i="3"/>
  <c r="BT73" i="3"/>
  <c r="BU73" i="3"/>
  <c r="BV73" i="3" s="1"/>
  <c r="BW73" i="3"/>
  <c r="BX73" i="3" s="1"/>
  <c r="BY73" i="3"/>
  <c r="BZ73" i="3" s="1"/>
  <c r="CA73" i="3"/>
  <c r="CB73" i="3" s="1"/>
  <c r="CC73" i="3"/>
  <c r="CD73" i="3" s="1"/>
  <c r="CE73" i="3"/>
  <c r="CF73" i="3" s="1"/>
  <c r="CG73" i="3"/>
  <c r="CH73" i="3"/>
  <c r="CI73" i="3"/>
  <c r="CJ73" i="3" s="1"/>
  <c r="CK73" i="3"/>
  <c r="CL73" i="3" s="1"/>
  <c r="CM73" i="3"/>
  <c r="CN73" i="3" s="1"/>
  <c r="CO73" i="3"/>
  <c r="CP73" i="3" s="1"/>
  <c r="CS73" i="3"/>
  <c r="CT73" i="3" s="1"/>
  <c r="CU73" i="3"/>
  <c r="CV73" i="3" s="1"/>
  <c r="CW73" i="3"/>
  <c r="CX73" i="3" s="1"/>
  <c r="CY73" i="3"/>
  <c r="CZ73" i="3" s="1"/>
  <c r="DA73" i="3"/>
  <c r="DB73" i="3" s="1"/>
  <c r="DC73" i="3"/>
  <c r="DD73" i="3" s="1"/>
  <c r="DF73" i="3"/>
  <c r="DG73" i="3" s="1"/>
  <c r="DH73" i="3"/>
  <c r="DI73" i="3" s="1"/>
  <c r="DJ73" i="3"/>
  <c r="DK73" i="3" s="1"/>
  <c r="DL73" i="3"/>
  <c r="DM73" i="3" s="1"/>
  <c r="DQ73" i="3"/>
  <c r="DR73" i="3" s="1"/>
  <c r="DS73" i="3"/>
  <c r="DT73" i="3" s="1"/>
  <c r="DU73" i="3"/>
  <c r="DV73" i="3"/>
  <c r="DW73" i="3"/>
  <c r="DX73" i="3" s="1"/>
  <c r="BE74" i="3"/>
  <c r="BF74" i="3"/>
  <c r="BG74" i="3"/>
  <c r="BH74" i="3" s="1"/>
  <c r="BI74" i="3"/>
  <c r="BJ74" i="3"/>
  <c r="BK74" i="3"/>
  <c r="BL74" i="3" s="1"/>
  <c r="BM74" i="3"/>
  <c r="BN74" i="3" s="1"/>
  <c r="BO74" i="3"/>
  <c r="BP74" i="3" s="1"/>
  <c r="BQ74" i="3"/>
  <c r="BR74" i="3" s="1"/>
  <c r="BS74" i="3"/>
  <c r="BT74" i="3"/>
  <c r="BU74" i="3"/>
  <c r="BV74" i="3"/>
  <c r="BW74" i="3"/>
  <c r="BX74" i="3" s="1"/>
  <c r="BY74" i="3"/>
  <c r="BZ74" i="3" s="1"/>
  <c r="CA74" i="3"/>
  <c r="CB74" i="3" s="1"/>
  <c r="CC74" i="3"/>
  <c r="CD74" i="3" s="1"/>
  <c r="CE74" i="3"/>
  <c r="CF74" i="3"/>
  <c r="CG74" i="3"/>
  <c r="CH74" i="3" s="1"/>
  <c r="CI74" i="3"/>
  <c r="CJ74" i="3"/>
  <c r="CK74" i="3"/>
  <c r="CL74" i="3" s="1"/>
  <c r="CM74" i="3"/>
  <c r="CN74" i="3" s="1"/>
  <c r="CO74" i="3"/>
  <c r="CP74" i="3" s="1"/>
  <c r="CS74" i="3"/>
  <c r="CT74" i="3" s="1"/>
  <c r="CU74" i="3"/>
  <c r="CV74" i="3"/>
  <c r="CW74" i="3"/>
  <c r="CX74" i="3" s="1"/>
  <c r="CY74" i="3"/>
  <c r="CZ74" i="3" s="1"/>
  <c r="DA74" i="3"/>
  <c r="DB74" i="3" s="1"/>
  <c r="DC74" i="3"/>
  <c r="DD74" i="3" s="1"/>
  <c r="DF74" i="3"/>
  <c r="DG74" i="3"/>
  <c r="DH74" i="3"/>
  <c r="DI74" i="3" s="1"/>
  <c r="DJ74" i="3"/>
  <c r="DK74" i="3" s="1"/>
  <c r="DL74" i="3"/>
  <c r="DM74" i="3" s="1"/>
  <c r="DQ74" i="3"/>
  <c r="DR74" i="3" s="1"/>
  <c r="DS74" i="3"/>
  <c r="DT74" i="3"/>
  <c r="DU74" i="3"/>
  <c r="DV74" i="3" s="1"/>
  <c r="DW74" i="3"/>
  <c r="DX74" i="3" s="1"/>
  <c r="BE75" i="3"/>
  <c r="BF75" i="3" s="1"/>
  <c r="BG75" i="3"/>
  <c r="BH75" i="3" s="1"/>
  <c r="BI75" i="3"/>
  <c r="BJ75" i="3" s="1"/>
  <c r="BK75" i="3"/>
  <c r="BL75" i="3" s="1"/>
  <c r="BM75" i="3"/>
  <c r="BN75" i="3"/>
  <c r="BO75" i="3"/>
  <c r="BP75" i="3" s="1"/>
  <c r="BQ75" i="3"/>
  <c r="BR75" i="3" s="1"/>
  <c r="BS75" i="3"/>
  <c r="BT75" i="3" s="1"/>
  <c r="BU75" i="3"/>
  <c r="BV75" i="3" s="1"/>
  <c r="BW75" i="3"/>
  <c r="BX75" i="3"/>
  <c r="BY75" i="3"/>
  <c r="BZ75" i="3" s="1"/>
  <c r="CA75" i="3"/>
  <c r="CB75" i="3" s="1"/>
  <c r="CC75" i="3"/>
  <c r="CD75" i="3" s="1"/>
  <c r="CE75" i="3"/>
  <c r="CF75" i="3"/>
  <c r="CG75" i="3"/>
  <c r="CH75" i="3" s="1"/>
  <c r="CI75" i="3"/>
  <c r="CJ75" i="3"/>
  <c r="CK75" i="3"/>
  <c r="CL75" i="3" s="1"/>
  <c r="CM75" i="3"/>
  <c r="CN75" i="3" s="1"/>
  <c r="CO75" i="3"/>
  <c r="CP75" i="3" s="1"/>
  <c r="CS75" i="3"/>
  <c r="CT75" i="3" s="1"/>
  <c r="CU75" i="3"/>
  <c r="CV75" i="3" s="1"/>
  <c r="CW75" i="3"/>
  <c r="CX75" i="3"/>
  <c r="CY75" i="3"/>
  <c r="CZ75" i="3"/>
  <c r="DA75" i="3"/>
  <c r="DB75" i="3" s="1"/>
  <c r="DC75" i="3"/>
  <c r="DD75" i="3" s="1"/>
  <c r="DF75" i="3"/>
  <c r="DG75" i="3" s="1"/>
  <c r="DH75" i="3"/>
  <c r="DI75" i="3" s="1"/>
  <c r="DJ75" i="3"/>
  <c r="DK75" i="3"/>
  <c r="DL75" i="3"/>
  <c r="DM75" i="3" s="1"/>
  <c r="DQ75" i="3"/>
  <c r="DR75" i="3" s="1"/>
  <c r="DS75" i="3"/>
  <c r="DT75" i="3" s="1"/>
  <c r="DU75" i="3"/>
  <c r="DV75" i="3" s="1"/>
  <c r="DW75" i="3"/>
  <c r="DX75" i="3"/>
  <c r="BE76" i="3"/>
  <c r="BF76" i="3" s="1"/>
  <c r="BG76" i="3"/>
  <c r="BH76" i="3" s="1"/>
  <c r="BI76" i="3"/>
  <c r="BJ76" i="3" s="1"/>
  <c r="BK76" i="3"/>
  <c r="BL76" i="3"/>
  <c r="BM76" i="3"/>
  <c r="BN76" i="3" s="1"/>
  <c r="BO76" i="3"/>
  <c r="BP76" i="3" s="1"/>
  <c r="BQ76" i="3"/>
  <c r="BR76" i="3"/>
  <c r="BS76" i="3"/>
  <c r="BT76" i="3" s="1"/>
  <c r="BU76" i="3"/>
  <c r="BV76" i="3" s="1"/>
  <c r="BW76" i="3"/>
  <c r="BX76" i="3" s="1"/>
  <c r="BY76" i="3"/>
  <c r="BZ76" i="3" s="1"/>
  <c r="CA76" i="3"/>
  <c r="CB76" i="3" s="1"/>
  <c r="CC76" i="3"/>
  <c r="CD76" i="3"/>
  <c r="CE76" i="3"/>
  <c r="CF76" i="3" s="1"/>
  <c r="CG76" i="3"/>
  <c r="CH76" i="3"/>
  <c r="CI76" i="3"/>
  <c r="CJ76" i="3" s="1"/>
  <c r="CK76" i="3"/>
  <c r="CL76" i="3" s="1"/>
  <c r="CM76" i="3"/>
  <c r="CN76" i="3" s="1"/>
  <c r="CO76" i="3"/>
  <c r="CP76" i="3" s="1"/>
  <c r="CS76" i="3"/>
  <c r="CT76" i="3" s="1"/>
  <c r="CU76" i="3"/>
  <c r="CV76" i="3"/>
  <c r="CW76" i="3"/>
  <c r="CX76" i="3" s="1"/>
  <c r="CY76" i="3"/>
  <c r="CZ76" i="3"/>
  <c r="DA76" i="3"/>
  <c r="DB76" i="3" s="1"/>
  <c r="DC76" i="3"/>
  <c r="DD76" i="3" s="1"/>
  <c r="DF76" i="3"/>
  <c r="DG76" i="3"/>
  <c r="DH76" i="3"/>
  <c r="DI76" i="3" s="1"/>
  <c r="DJ76" i="3"/>
  <c r="DK76" i="3" s="1"/>
  <c r="DL76" i="3"/>
  <c r="DM76" i="3" s="1"/>
  <c r="DQ76" i="3"/>
  <c r="DR76" i="3" s="1"/>
  <c r="DS76" i="3"/>
  <c r="DT76" i="3" s="1"/>
  <c r="DU76" i="3"/>
  <c r="DV76" i="3"/>
  <c r="DW76" i="3"/>
  <c r="DX76" i="3" s="1"/>
  <c r="BE77" i="3"/>
  <c r="BF77" i="3" s="1"/>
  <c r="BG77" i="3"/>
  <c r="BH77" i="3"/>
  <c r="BI77" i="3"/>
  <c r="BJ77" i="3" s="1"/>
  <c r="BK77" i="3"/>
  <c r="BL77" i="3" s="1"/>
  <c r="BM77" i="3"/>
  <c r="BN77" i="3"/>
  <c r="BO77" i="3"/>
  <c r="BP77" i="3"/>
  <c r="BQ77" i="3"/>
  <c r="BR77" i="3"/>
  <c r="BS77" i="3"/>
  <c r="BT77" i="3" s="1"/>
  <c r="BU77" i="3"/>
  <c r="BV77" i="3" s="1"/>
  <c r="BW77" i="3"/>
  <c r="BX77" i="3" s="1"/>
  <c r="BY77" i="3"/>
  <c r="BZ77" i="3" s="1"/>
  <c r="CA77" i="3"/>
  <c r="CB77" i="3" s="1"/>
  <c r="CC77" i="3"/>
  <c r="CD77" i="3" s="1"/>
  <c r="CE77" i="3"/>
  <c r="CF77" i="3"/>
  <c r="CG77" i="3"/>
  <c r="CH77" i="3" s="1"/>
  <c r="CI77" i="3"/>
  <c r="CJ77" i="3"/>
  <c r="CK77" i="3"/>
  <c r="CL77" i="3" s="1"/>
  <c r="CM77" i="3"/>
  <c r="CN77" i="3"/>
  <c r="CO77" i="3"/>
  <c r="CP77" i="3"/>
  <c r="CS77" i="3"/>
  <c r="CT77" i="3" s="1"/>
  <c r="CU77" i="3"/>
  <c r="CV77" i="3"/>
  <c r="CW77" i="3"/>
  <c r="CX77" i="3"/>
  <c r="CY77" i="3"/>
  <c r="CZ77" i="3"/>
  <c r="DA77" i="3"/>
  <c r="DB77" i="3" s="1"/>
  <c r="DC77" i="3"/>
  <c r="DD77" i="3" s="1"/>
  <c r="DF77" i="3"/>
  <c r="DG77" i="3" s="1"/>
  <c r="DH77" i="3"/>
  <c r="DI77" i="3" s="1"/>
  <c r="DJ77" i="3"/>
  <c r="DK77" i="3"/>
  <c r="DL77" i="3"/>
  <c r="DM77" i="3"/>
  <c r="DQ77" i="3"/>
  <c r="DR77" i="3"/>
  <c r="DS77" i="3"/>
  <c r="DT77" i="3"/>
  <c r="DU77" i="3"/>
  <c r="DV77" i="3" s="1"/>
  <c r="DW77" i="3"/>
  <c r="DX77" i="3" s="1"/>
  <c r="BE78" i="3"/>
  <c r="BF78" i="3" s="1"/>
  <c r="BG78" i="3"/>
  <c r="BH78" i="3"/>
  <c r="BI78" i="3"/>
  <c r="BJ78" i="3"/>
  <c r="BK78" i="3"/>
  <c r="BL78" i="3" s="1"/>
  <c r="BM78" i="3"/>
  <c r="BN78" i="3" s="1"/>
  <c r="BO78" i="3"/>
  <c r="BP78" i="3"/>
  <c r="BQ78" i="3"/>
  <c r="BR78" i="3" s="1"/>
  <c r="BS78" i="3"/>
  <c r="BT78" i="3"/>
  <c r="BU78" i="3"/>
  <c r="BV78" i="3" s="1"/>
  <c r="BW78" i="3"/>
  <c r="BX78" i="3" s="1"/>
  <c r="BY78" i="3"/>
  <c r="BZ78" i="3" s="1"/>
  <c r="CA78" i="3"/>
  <c r="CB78" i="3" s="1"/>
  <c r="CC78" i="3"/>
  <c r="CD78" i="3" s="1"/>
  <c r="CE78" i="3"/>
  <c r="CF78" i="3"/>
  <c r="CG78" i="3"/>
  <c r="CH78" i="3" s="1"/>
  <c r="CI78" i="3"/>
  <c r="CJ78" i="3" s="1"/>
  <c r="CK78" i="3"/>
  <c r="CL78" i="3" s="1"/>
  <c r="CM78" i="3"/>
  <c r="CN78" i="3"/>
  <c r="CO78" i="3"/>
  <c r="CP78" i="3" s="1"/>
  <c r="CS78" i="3"/>
  <c r="CT78" i="3"/>
  <c r="CU78" i="3"/>
  <c r="CV78" i="3" s="1"/>
  <c r="CW78" i="3"/>
  <c r="CX78" i="3"/>
  <c r="CY78" i="3"/>
  <c r="CZ78" i="3" s="1"/>
  <c r="DA78" i="3"/>
  <c r="DB78" i="3" s="1"/>
  <c r="DC78" i="3"/>
  <c r="DD78" i="3"/>
  <c r="DF78" i="3"/>
  <c r="DG78" i="3" s="1"/>
  <c r="DH78" i="3"/>
  <c r="DI78" i="3" s="1"/>
  <c r="DJ78" i="3"/>
  <c r="DK78" i="3" s="1"/>
  <c r="DL78" i="3"/>
  <c r="DM78" i="3"/>
  <c r="DQ78" i="3"/>
  <c r="DR78" i="3" s="1"/>
  <c r="DS78" i="3"/>
  <c r="DT78" i="3" s="1"/>
  <c r="DU78" i="3"/>
  <c r="DV78" i="3" s="1"/>
  <c r="DW78" i="3"/>
  <c r="DX78" i="3" s="1"/>
  <c r="BE79" i="3"/>
  <c r="BF79" i="3" s="1"/>
  <c r="BG79" i="3"/>
  <c r="BH79" i="3" s="1"/>
  <c r="BI79" i="3"/>
  <c r="BJ79" i="3" s="1"/>
  <c r="BK79" i="3"/>
  <c r="BL79" i="3"/>
  <c r="BM79" i="3"/>
  <c r="BN79" i="3" s="1"/>
  <c r="BO79" i="3"/>
  <c r="BP79" i="3" s="1"/>
  <c r="BQ79" i="3"/>
  <c r="BR79" i="3"/>
  <c r="BS79" i="3"/>
  <c r="BT79" i="3"/>
  <c r="BU79" i="3"/>
  <c r="BV79" i="3" s="1"/>
  <c r="BW79" i="3"/>
  <c r="BX79" i="3" s="1"/>
  <c r="BY79" i="3"/>
  <c r="BZ79" i="3" s="1"/>
  <c r="CA79" i="3"/>
  <c r="CB79" i="3" s="1"/>
  <c r="CC79" i="3"/>
  <c r="CD79" i="3" s="1"/>
  <c r="CE79" i="3"/>
  <c r="CF79" i="3"/>
  <c r="CG79" i="3"/>
  <c r="CH79" i="3"/>
  <c r="CI79" i="3"/>
  <c r="CJ79" i="3" s="1"/>
  <c r="CK79" i="3"/>
  <c r="CL79" i="3" s="1"/>
  <c r="CM79" i="3"/>
  <c r="CN79" i="3"/>
  <c r="CO79" i="3"/>
  <c r="CP79" i="3"/>
  <c r="CS79" i="3"/>
  <c r="CT79" i="3" s="1"/>
  <c r="CU79" i="3"/>
  <c r="CV79" i="3" s="1"/>
  <c r="CW79" i="3"/>
  <c r="CX79" i="3" s="1"/>
  <c r="CY79" i="3"/>
  <c r="CZ79" i="3" s="1"/>
  <c r="DA79" i="3"/>
  <c r="DB79" i="3" s="1"/>
  <c r="DC79" i="3"/>
  <c r="DD79" i="3"/>
  <c r="DF79" i="3"/>
  <c r="DG79" i="3"/>
  <c r="DH79" i="3"/>
  <c r="DI79" i="3" s="1"/>
  <c r="DJ79" i="3"/>
  <c r="DK79" i="3" s="1"/>
  <c r="DL79" i="3"/>
  <c r="DM79" i="3" s="1"/>
  <c r="DQ79" i="3"/>
  <c r="DR79" i="3" s="1"/>
  <c r="DS79" i="3"/>
  <c r="DT79" i="3" s="1"/>
  <c r="DU79" i="3"/>
  <c r="DV79" i="3" s="1"/>
  <c r="DW79" i="3"/>
  <c r="DX79" i="3" s="1"/>
  <c r="BE80" i="3"/>
  <c r="BF80" i="3" s="1"/>
  <c r="BG80" i="3"/>
  <c r="BH80" i="3" s="1"/>
  <c r="BI80" i="3"/>
  <c r="BJ80" i="3" s="1"/>
  <c r="BK80" i="3"/>
  <c r="BL80" i="3" s="1"/>
  <c r="BM80" i="3"/>
  <c r="BN80" i="3" s="1"/>
  <c r="BO80" i="3"/>
  <c r="BP80" i="3" s="1"/>
  <c r="BQ80" i="3"/>
  <c r="BR80" i="3"/>
  <c r="BS80" i="3"/>
  <c r="BT80" i="3" s="1"/>
  <c r="BU80" i="3"/>
  <c r="BV80" i="3"/>
  <c r="BW80" i="3"/>
  <c r="BX80" i="3" s="1"/>
  <c r="BY80" i="3"/>
  <c r="BZ80" i="3" s="1"/>
  <c r="CA80" i="3"/>
  <c r="CB80" i="3" s="1"/>
  <c r="CC80" i="3"/>
  <c r="CD80" i="3"/>
  <c r="CE80" i="3"/>
  <c r="CF80" i="3" s="1"/>
  <c r="CG80" i="3"/>
  <c r="CH80" i="3" s="1"/>
  <c r="CI80" i="3"/>
  <c r="CJ80" i="3" s="1"/>
  <c r="CK80" i="3"/>
  <c r="CL80" i="3" s="1"/>
  <c r="CM80" i="3"/>
  <c r="CN80" i="3" s="1"/>
  <c r="CO80" i="3"/>
  <c r="CP80" i="3" s="1"/>
  <c r="CR80" i="3"/>
  <c r="CS80" i="3"/>
  <c r="CT80" i="3" s="1"/>
  <c r="CU80" i="3"/>
  <c r="CV80" i="3" s="1"/>
  <c r="CW80" i="3"/>
  <c r="CX80" i="3" s="1"/>
  <c r="CY80" i="3"/>
  <c r="CZ80" i="3" s="1"/>
  <c r="DA80" i="3"/>
  <c r="DB80" i="3" s="1"/>
  <c r="DC80" i="3"/>
  <c r="DD80" i="3"/>
  <c r="DF80" i="3"/>
  <c r="DG80" i="3" s="1"/>
  <c r="DH80" i="3"/>
  <c r="DI80" i="3"/>
  <c r="DJ80" i="3"/>
  <c r="DK80" i="3"/>
  <c r="DL80" i="3"/>
  <c r="DM80" i="3" s="1"/>
  <c r="DQ80" i="3"/>
  <c r="DR80" i="3"/>
  <c r="DS80" i="3"/>
  <c r="DT80" i="3" s="1"/>
  <c r="DU80" i="3"/>
  <c r="DV80" i="3" s="1"/>
  <c r="DW80" i="3"/>
  <c r="DX80" i="3" s="1"/>
  <c r="BE81" i="3"/>
  <c r="BF81" i="3" s="1"/>
  <c r="BG81" i="3"/>
  <c r="BH81" i="3" s="1"/>
  <c r="BI81" i="3"/>
  <c r="BJ81" i="3" s="1"/>
  <c r="BK81" i="3"/>
  <c r="BL81" i="3" s="1"/>
  <c r="BM81" i="3"/>
  <c r="BN81" i="3"/>
  <c r="BO81" i="3"/>
  <c r="BP81" i="3"/>
  <c r="BQ81" i="3"/>
  <c r="BR81" i="3" s="1"/>
  <c r="BS81" i="3"/>
  <c r="BT81" i="3"/>
  <c r="BU81" i="3"/>
  <c r="BV81" i="3" s="1"/>
  <c r="BW81" i="3"/>
  <c r="BX81" i="3"/>
  <c r="BY81" i="3"/>
  <c r="BZ81" i="3" s="1"/>
  <c r="CA81" i="3"/>
  <c r="CB81" i="3" s="1"/>
  <c r="CC81" i="3"/>
  <c r="CD81" i="3" s="1"/>
  <c r="CE81" i="3"/>
  <c r="CF81" i="3"/>
  <c r="CG81" i="3"/>
  <c r="CH81" i="3"/>
  <c r="CI81" i="3"/>
  <c r="CJ81" i="3" s="1"/>
  <c r="CK81" i="3"/>
  <c r="CL81" i="3" s="1"/>
  <c r="CM81" i="3"/>
  <c r="CN81" i="3" s="1"/>
  <c r="CO81" i="3"/>
  <c r="CP81" i="3" s="1"/>
  <c r="CS81" i="3"/>
  <c r="CT81" i="3" s="1"/>
  <c r="CU81" i="3"/>
  <c r="CV81" i="3" s="1"/>
  <c r="CW81" i="3"/>
  <c r="CX81" i="3"/>
  <c r="CY81" i="3"/>
  <c r="CZ81" i="3" s="1"/>
  <c r="DA81" i="3"/>
  <c r="DB81" i="3" s="1"/>
  <c r="DC81" i="3"/>
  <c r="DD81" i="3"/>
  <c r="DF81" i="3"/>
  <c r="DG81" i="3" s="1"/>
  <c r="DH81" i="3"/>
  <c r="DI81" i="3"/>
  <c r="DJ81" i="3"/>
  <c r="DK81" i="3"/>
  <c r="DL81" i="3"/>
  <c r="DM81" i="3" s="1"/>
  <c r="DQ81" i="3"/>
  <c r="DR81" i="3" s="1"/>
  <c r="DS81" i="3"/>
  <c r="DT81" i="3" s="1"/>
  <c r="DU81" i="3"/>
  <c r="DV81" i="3" s="1"/>
  <c r="DW81" i="3"/>
  <c r="DX81" i="3"/>
  <c r="BE36" i="3"/>
  <c r="BF36" i="3" s="1"/>
  <c r="BG36" i="3"/>
  <c r="BH36" i="3"/>
  <c r="BI36" i="3"/>
  <c r="BJ36" i="3"/>
  <c r="BK36" i="3"/>
  <c r="BL36" i="3" s="1"/>
  <c r="BM36" i="3"/>
  <c r="BN36" i="3" s="1"/>
  <c r="BO36" i="3"/>
  <c r="BP36" i="3"/>
  <c r="BQ36" i="3"/>
  <c r="BR36" i="3" s="1"/>
  <c r="BS36" i="3"/>
  <c r="BT36" i="3" s="1"/>
  <c r="BU36" i="3"/>
  <c r="BV36" i="3" s="1"/>
  <c r="BW36" i="3"/>
  <c r="BX36" i="3" s="1"/>
  <c r="BY36" i="3"/>
  <c r="BZ36" i="3" s="1"/>
  <c r="CA36" i="3"/>
  <c r="CB36" i="3"/>
  <c r="CC36" i="3"/>
  <c r="CD36" i="3" s="1"/>
  <c r="CE36" i="3"/>
  <c r="CF36" i="3" s="1"/>
  <c r="CG36" i="3"/>
  <c r="CH36" i="3" s="1"/>
  <c r="CI36" i="3"/>
  <c r="CJ36" i="3" s="1"/>
  <c r="CK36" i="3"/>
  <c r="CL36" i="3" s="1"/>
  <c r="CM36" i="3"/>
  <c r="CN36" i="3"/>
  <c r="CO36" i="3"/>
  <c r="CP36" i="3"/>
  <c r="CS36" i="3"/>
  <c r="CT36" i="3" s="1"/>
  <c r="CU36" i="3"/>
  <c r="CV36" i="3" s="1"/>
  <c r="CW36" i="3"/>
  <c r="CX36" i="3" s="1"/>
  <c r="CY36" i="3"/>
  <c r="CZ36" i="3" s="1"/>
  <c r="DA36" i="3"/>
  <c r="DB36" i="3" s="1"/>
  <c r="DC36" i="3"/>
  <c r="DD36" i="3"/>
  <c r="DF36" i="3"/>
  <c r="DG36" i="3" s="1"/>
  <c r="DH36" i="3"/>
  <c r="DI36" i="3" s="1"/>
  <c r="DJ36" i="3"/>
  <c r="DK36" i="3"/>
  <c r="DL36" i="3"/>
  <c r="DM36" i="3" s="1"/>
  <c r="DQ36" i="3"/>
  <c r="DR36" i="3" s="1"/>
  <c r="DS36" i="3"/>
  <c r="DT36" i="3"/>
  <c r="DU36" i="3"/>
  <c r="DV36" i="3" s="1"/>
  <c r="DW36" i="3"/>
  <c r="DX36" i="3"/>
  <c r="BE37" i="3"/>
  <c r="BF37" i="3" s="1"/>
  <c r="BG37" i="3"/>
  <c r="BH37" i="3"/>
  <c r="BI37" i="3"/>
  <c r="BJ37" i="3" s="1"/>
  <c r="BK37" i="3"/>
  <c r="BL37" i="3" s="1"/>
  <c r="BM37" i="3"/>
  <c r="BN37" i="3" s="1"/>
  <c r="BO37" i="3"/>
  <c r="BP37" i="3"/>
  <c r="BQ37" i="3"/>
  <c r="BR37" i="3" s="1"/>
  <c r="BS37" i="3"/>
  <c r="BT37" i="3"/>
  <c r="BU37" i="3"/>
  <c r="BV37" i="3" s="1"/>
  <c r="BW37" i="3"/>
  <c r="BX37" i="3"/>
  <c r="BY37" i="3"/>
  <c r="BZ37" i="3" s="1"/>
  <c r="CA37" i="3"/>
  <c r="CB37" i="3" s="1"/>
  <c r="CC37" i="3"/>
  <c r="CD37" i="3"/>
  <c r="CE37" i="3"/>
  <c r="CF37" i="3"/>
  <c r="CG37" i="3"/>
  <c r="CH37" i="3"/>
  <c r="CI37" i="3"/>
  <c r="CJ37" i="3" s="1"/>
  <c r="CK37" i="3"/>
  <c r="CL37" i="3"/>
  <c r="CM37" i="3"/>
  <c r="CN37" i="3" s="1"/>
  <c r="CO37" i="3"/>
  <c r="CP37" i="3" s="1"/>
  <c r="CS37" i="3"/>
  <c r="CT37" i="3"/>
  <c r="CU37" i="3"/>
  <c r="CV37" i="3"/>
  <c r="CW37" i="3"/>
  <c r="CX37" i="3" s="1"/>
  <c r="CY37" i="3"/>
  <c r="CZ37" i="3" s="1"/>
  <c r="DA37" i="3"/>
  <c r="DB37" i="3" s="1"/>
  <c r="DC37" i="3"/>
  <c r="DD37" i="3" s="1"/>
  <c r="DF37" i="3"/>
  <c r="DG37" i="3"/>
  <c r="DH37" i="3"/>
  <c r="DI37" i="3"/>
  <c r="DJ37" i="3"/>
  <c r="DK37" i="3" s="1"/>
  <c r="DL37" i="3"/>
  <c r="DM37" i="3" s="1"/>
  <c r="DQ37" i="3"/>
  <c r="DR37" i="3" s="1"/>
  <c r="DS37" i="3"/>
  <c r="DT37" i="3" s="1"/>
  <c r="DU37" i="3"/>
  <c r="DV37" i="3"/>
  <c r="DW37" i="3"/>
  <c r="DX37" i="3" s="1"/>
  <c r="BE38" i="3"/>
  <c r="BF38" i="3" s="1"/>
  <c r="BG38" i="3"/>
  <c r="BH38" i="3" s="1"/>
  <c r="BI38" i="3"/>
  <c r="BJ38" i="3"/>
  <c r="BK38" i="3"/>
  <c r="BL38" i="3"/>
  <c r="BM38" i="3"/>
  <c r="BN38" i="3" s="1"/>
  <c r="BO38" i="3"/>
  <c r="BP38" i="3" s="1"/>
  <c r="BQ38" i="3"/>
  <c r="BR38" i="3" s="1"/>
  <c r="BS38" i="3"/>
  <c r="BT38" i="3" s="1"/>
  <c r="BU38" i="3"/>
  <c r="BV38" i="3"/>
  <c r="BW38" i="3"/>
  <c r="BX38" i="3" s="1"/>
  <c r="BY38" i="3"/>
  <c r="BZ38" i="3"/>
  <c r="CA38" i="3"/>
  <c r="CB38" i="3" s="1"/>
  <c r="CC38" i="3"/>
  <c r="CD38" i="3" s="1"/>
  <c r="CE38" i="3"/>
  <c r="CF38" i="3" s="1"/>
  <c r="CG38" i="3"/>
  <c r="CH38" i="3" s="1"/>
  <c r="CI38" i="3"/>
  <c r="CJ38" i="3" s="1"/>
  <c r="CK38" i="3"/>
  <c r="CL38" i="3"/>
  <c r="CM38" i="3"/>
  <c r="CN38" i="3"/>
  <c r="CO38" i="3"/>
  <c r="CP38" i="3" s="1"/>
  <c r="CS38" i="3"/>
  <c r="CT38" i="3"/>
  <c r="CU38" i="3"/>
  <c r="CV38" i="3" s="1"/>
  <c r="CW38" i="3"/>
  <c r="CX38" i="3" s="1"/>
  <c r="CY38" i="3"/>
  <c r="CZ38" i="3"/>
  <c r="DA38" i="3"/>
  <c r="DB38" i="3" s="1"/>
  <c r="DC38" i="3"/>
  <c r="DD38" i="3"/>
  <c r="DF38" i="3"/>
  <c r="DG38" i="3"/>
  <c r="DH38" i="3"/>
  <c r="DI38" i="3" s="1"/>
  <c r="DJ38" i="3"/>
  <c r="DK38" i="3"/>
  <c r="DL38" i="3"/>
  <c r="DM38" i="3"/>
  <c r="DQ38" i="3"/>
  <c r="DR38" i="3" s="1"/>
  <c r="DS38" i="3"/>
  <c r="DT38" i="3" s="1"/>
  <c r="DU38" i="3"/>
  <c r="DV38" i="3" s="1"/>
  <c r="DW38" i="3"/>
  <c r="DX38" i="3" s="1"/>
  <c r="BE39" i="3"/>
  <c r="BF39" i="3"/>
  <c r="BG39" i="3"/>
  <c r="BH39" i="3" s="1"/>
  <c r="BI39" i="3"/>
  <c r="BJ39" i="3" s="1"/>
  <c r="BK39" i="3"/>
  <c r="BL39" i="3"/>
  <c r="BM39" i="3"/>
  <c r="BN39" i="3"/>
  <c r="BO39" i="3"/>
  <c r="BP39" i="3" s="1"/>
  <c r="BQ39" i="3"/>
  <c r="BR39" i="3" s="1"/>
  <c r="BS39" i="3"/>
  <c r="BT39" i="3" s="1"/>
  <c r="BU39" i="3"/>
  <c r="BV39" i="3" s="1"/>
  <c r="BW39" i="3"/>
  <c r="BX39" i="3"/>
  <c r="BY39" i="3"/>
  <c r="BZ39" i="3"/>
  <c r="CA39" i="3"/>
  <c r="CB39" i="3"/>
  <c r="CC39" i="3"/>
  <c r="CD39" i="3"/>
  <c r="CE39" i="3"/>
  <c r="CF39" i="3"/>
  <c r="CG39" i="3"/>
  <c r="CH39" i="3" s="1"/>
  <c r="CI39" i="3"/>
  <c r="CJ39" i="3" s="1"/>
  <c r="CK39" i="3"/>
  <c r="CL39" i="3" s="1"/>
  <c r="CM39" i="3"/>
  <c r="CN39" i="3"/>
  <c r="CO39" i="3"/>
  <c r="CP39" i="3"/>
  <c r="CS39" i="3"/>
  <c r="CT39" i="3" s="1"/>
  <c r="CU39" i="3"/>
  <c r="CV39" i="3" s="1"/>
  <c r="CW39" i="3"/>
  <c r="CX39" i="3" s="1"/>
  <c r="CY39" i="3"/>
  <c r="CZ39" i="3" s="1"/>
  <c r="DA39" i="3"/>
  <c r="DB39" i="3" s="1"/>
  <c r="DC39" i="3"/>
  <c r="DD39" i="3"/>
  <c r="DF39" i="3"/>
  <c r="DG39" i="3"/>
  <c r="DH39" i="3"/>
  <c r="DI39" i="3" s="1"/>
  <c r="DJ39" i="3"/>
  <c r="DK39" i="3" s="1"/>
  <c r="DL39" i="3"/>
  <c r="DM39" i="3"/>
  <c r="DQ39" i="3"/>
  <c r="DR39" i="3" s="1"/>
  <c r="DS39" i="3"/>
  <c r="DT39" i="3"/>
  <c r="DU39" i="3"/>
  <c r="DV39" i="3" s="1"/>
  <c r="DW39" i="3"/>
  <c r="DX39" i="3"/>
  <c r="BE40" i="3"/>
  <c r="BF40" i="3" s="1"/>
  <c r="BG40" i="3"/>
  <c r="BH40" i="3" s="1"/>
  <c r="BI40" i="3"/>
  <c r="BJ40" i="3"/>
  <c r="BK40" i="3"/>
  <c r="BL40" i="3"/>
  <c r="BM40" i="3"/>
  <c r="BN40" i="3" s="1"/>
  <c r="BO40" i="3"/>
  <c r="BP40" i="3"/>
  <c r="BQ40" i="3"/>
  <c r="BR40" i="3"/>
  <c r="BS40" i="3"/>
  <c r="BT40" i="3" s="1"/>
  <c r="BU40" i="3"/>
  <c r="BV40" i="3" s="1"/>
  <c r="BW40" i="3"/>
  <c r="BX40" i="3"/>
  <c r="BY40" i="3"/>
  <c r="BZ40" i="3"/>
  <c r="CA40" i="3"/>
  <c r="CB40" i="3" s="1"/>
  <c r="CC40" i="3"/>
  <c r="CD40" i="3" s="1"/>
  <c r="CE40" i="3"/>
  <c r="CF40" i="3" s="1"/>
  <c r="CG40" i="3"/>
  <c r="CH40" i="3" s="1"/>
  <c r="CI40" i="3"/>
  <c r="CJ40" i="3"/>
  <c r="CK40" i="3"/>
  <c r="CL40" i="3"/>
  <c r="CM40" i="3"/>
  <c r="CN40" i="3" s="1"/>
  <c r="CO40" i="3"/>
  <c r="CP40" i="3"/>
  <c r="CR40" i="3"/>
  <c r="CS40" i="3"/>
  <c r="CT40" i="3" s="1"/>
  <c r="CU40" i="3"/>
  <c r="CV40" i="3" s="1"/>
  <c r="CW40" i="3"/>
  <c r="CX40" i="3" s="1"/>
  <c r="CY40" i="3"/>
  <c r="CZ40" i="3"/>
  <c r="DA40" i="3"/>
  <c r="DB40" i="3" s="1"/>
  <c r="DC40" i="3"/>
  <c r="DD40" i="3"/>
  <c r="DF40" i="3"/>
  <c r="DG40" i="3" s="1"/>
  <c r="DH40" i="3"/>
  <c r="DI40" i="3"/>
  <c r="DJ40" i="3"/>
  <c r="DK40" i="3" s="1"/>
  <c r="DL40" i="3"/>
  <c r="DM40" i="3" s="1"/>
  <c r="DQ40" i="3"/>
  <c r="DR40" i="3" s="1"/>
  <c r="DS40" i="3"/>
  <c r="DT40" i="3" s="1"/>
  <c r="DU40" i="3"/>
  <c r="DV40" i="3"/>
  <c r="DW40" i="3"/>
  <c r="DX40" i="3" s="1"/>
  <c r="BE41" i="3"/>
  <c r="BF41" i="3"/>
  <c r="BG41" i="3"/>
  <c r="BH41" i="3"/>
  <c r="BI41" i="3"/>
  <c r="BJ41" i="3" s="1"/>
  <c r="BK41" i="3"/>
  <c r="BL41" i="3" s="1"/>
  <c r="BM41" i="3"/>
  <c r="BN41" i="3" s="1"/>
  <c r="BO41" i="3"/>
  <c r="BP41" i="3"/>
  <c r="BQ41" i="3"/>
  <c r="BR41" i="3"/>
  <c r="BS41" i="3"/>
  <c r="BT41" i="3" s="1"/>
  <c r="BU41" i="3"/>
  <c r="BV41" i="3"/>
  <c r="BW41" i="3"/>
  <c r="BX41" i="3" s="1"/>
  <c r="BY41" i="3"/>
  <c r="BZ41" i="3"/>
  <c r="CA41" i="3"/>
  <c r="CB41" i="3" s="1"/>
  <c r="CC41" i="3"/>
  <c r="CD41" i="3" s="1"/>
  <c r="CE41" i="3"/>
  <c r="CF41" i="3"/>
  <c r="CG41" i="3"/>
  <c r="CH41" i="3"/>
  <c r="CI41" i="3"/>
  <c r="CJ41" i="3" s="1"/>
  <c r="CK41" i="3"/>
  <c r="CL41" i="3"/>
  <c r="CM41" i="3"/>
  <c r="CN41" i="3" s="1"/>
  <c r="CO41" i="3"/>
  <c r="CP41" i="3" s="1"/>
  <c r="CR41" i="3"/>
  <c r="CS41" i="3"/>
  <c r="CT41" i="3" s="1"/>
  <c r="CU41" i="3"/>
  <c r="CV41" i="3"/>
  <c r="CW41" i="3"/>
  <c r="CX41" i="3" s="1"/>
  <c r="CY41" i="3"/>
  <c r="CZ41" i="3"/>
  <c r="DA41" i="3"/>
  <c r="DB41" i="3"/>
  <c r="DC41" i="3"/>
  <c r="DD41" i="3" s="1"/>
  <c r="DF41" i="3"/>
  <c r="DG41" i="3"/>
  <c r="DH41" i="3"/>
  <c r="DI41" i="3" s="1"/>
  <c r="DJ41" i="3"/>
  <c r="DK41" i="3" s="1"/>
  <c r="DL41" i="3"/>
  <c r="DM41" i="3"/>
  <c r="DQ41" i="3"/>
  <c r="DR41" i="3"/>
  <c r="DS41" i="3"/>
  <c r="DT41" i="3"/>
  <c r="DU41" i="3"/>
  <c r="DV41" i="3" s="1"/>
  <c r="DW41" i="3"/>
  <c r="DX41" i="3" s="1"/>
  <c r="BE42" i="3"/>
  <c r="BF42" i="3"/>
  <c r="BG42" i="3"/>
  <c r="BH42" i="3" s="1"/>
  <c r="BI42" i="3"/>
  <c r="BJ42" i="3"/>
  <c r="BK42" i="3"/>
  <c r="BL42" i="3"/>
  <c r="BM42" i="3"/>
  <c r="BN42" i="3"/>
  <c r="BO42" i="3"/>
  <c r="BP42" i="3" s="1"/>
  <c r="BQ42" i="3"/>
  <c r="BR42" i="3"/>
  <c r="BS42" i="3"/>
  <c r="BT42" i="3"/>
  <c r="BU42" i="3"/>
  <c r="BV42" i="3"/>
  <c r="BW42" i="3"/>
  <c r="BX42" i="3" s="1"/>
  <c r="BY42" i="3"/>
  <c r="BZ42" i="3" s="1"/>
  <c r="CA42" i="3"/>
  <c r="CB42" i="3" s="1"/>
  <c r="CC42" i="3"/>
  <c r="CD42" i="3"/>
  <c r="CE42" i="3"/>
  <c r="CF42" i="3"/>
  <c r="CG42" i="3"/>
  <c r="CH42" i="3" s="1"/>
  <c r="CI42" i="3"/>
  <c r="CJ42" i="3"/>
  <c r="CK42" i="3"/>
  <c r="CL42" i="3" s="1"/>
  <c r="CM42" i="3"/>
  <c r="CN42" i="3" s="1"/>
  <c r="CO42" i="3"/>
  <c r="CP42" i="3" s="1"/>
  <c r="CS42" i="3"/>
  <c r="CT42" i="3"/>
  <c r="CU42" i="3"/>
  <c r="CV42" i="3"/>
  <c r="CW42" i="3"/>
  <c r="CX42" i="3"/>
  <c r="CY42" i="3"/>
  <c r="CZ42" i="3" s="1"/>
  <c r="DA42" i="3"/>
  <c r="DB42" i="3"/>
  <c r="DC42" i="3"/>
  <c r="DD42" i="3" s="1"/>
  <c r="DF42" i="3"/>
  <c r="DG42" i="3"/>
  <c r="DH42" i="3"/>
  <c r="DI42" i="3" s="1"/>
  <c r="DJ42" i="3"/>
  <c r="DK42" i="3" s="1"/>
  <c r="DL42" i="3"/>
  <c r="DM42" i="3" s="1"/>
  <c r="DQ42" i="3"/>
  <c r="DR42" i="3"/>
  <c r="DS42" i="3"/>
  <c r="DT42" i="3" s="1"/>
  <c r="DU42" i="3"/>
  <c r="DV42" i="3"/>
  <c r="DW42" i="3"/>
  <c r="DX42" i="3" s="1"/>
  <c r="BE43" i="3"/>
  <c r="BF43" i="3" s="1"/>
  <c r="BG43" i="3"/>
  <c r="BH43" i="3"/>
  <c r="BI43" i="3"/>
  <c r="BJ43" i="3" s="1"/>
  <c r="BK43" i="3"/>
  <c r="BL43" i="3"/>
  <c r="BM43" i="3"/>
  <c r="BN43" i="3"/>
  <c r="BO43" i="3"/>
  <c r="BP43" i="3" s="1"/>
  <c r="BQ43" i="3"/>
  <c r="BR43" i="3" s="1"/>
  <c r="BS43" i="3"/>
  <c r="BT43" i="3"/>
  <c r="BU43" i="3"/>
  <c r="BV43" i="3"/>
  <c r="BW43" i="3"/>
  <c r="BX43" i="3"/>
  <c r="BY43" i="3"/>
  <c r="BZ43" i="3" s="1"/>
  <c r="CA43" i="3"/>
  <c r="CB43" i="3"/>
  <c r="CC43" i="3"/>
  <c r="CD43" i="3" s="1"/>
  <c r="CE43" i="3"/>
  <c r="CF43" i="3"/>
  <c r="CG43" i="3"/>
  <c r="CH43" i="3"/>
  <c r="CI43" i="3"/>
  <c r="CJ43" i="3" s="1"/>
  <c r="CK43" i="3"/>
  <c r="CL43" i="3" s="1"/>
  <c r="CM43" i="3"/>
  <c r="CN43" i="3"/>
  <c r="CO43" i="3"/>
  <c r="CP43" i="3" s="1"/>
  <c r="CS43" i="3"/>
  <c r="CT43" i="3"/>
  <c r="CU43" i="3"/>
  <c r="CV43" i="3" s="1"/>
  <c r="CW43" i="3"/>
  <c r="CX43" i="3"/>
  <c r="CY43" i="3"/>
  <c r="CZ43" i="3"/>
  <c r="DA43" i="3"/>
  <c r="DB43" i="3" s="1"/>
  <c r="DC43" i="3"/>
  <c r="DD43" i="3" s="1"/>
  <c r="DF43" i="3"/>
  <c r="DG43" i="3"/>
  <c r="DH43" i="3"/>
  <c r="DI43" i="3"/>
  <c r="DJ43" i="3"/>
  <c r="DK43" i="3" s="1"/>
  <c r="DL43" i="3"/>
  <c r="DM43" i="3" s="1"/>
  <c r="DQ43" i="3"/>
  <c r="DR43" i="3"/>
  <c r="DS43" i="3"/>
  <c r="DT43" i="3" s="1"/>
  <c r="DU43" i="3"/>
  <c r="DV43" i="3" s="1"/>
  <c r="DW43" i="3"/>
  <c r="DX43" i="3"/>
  <c r="BE44" i="3"/>
  <c r="BF44" i="3"/>
  <c r="BG44" i="3"/>
  <c r="BH44" i="3" s="1"/>
  <c r="BI44" i="3"/>
  <c r="BJ44" i="3" s="1"/>
  <c r="BK44" i="3"/>
  <c r="BL44" i="3"/>
  <c r="BM44" i="3"/>
  <c r="BN44" i="3"/>
  <c r="BO44" i="3"/>
  <c r="BP44" i="3" s="1"/>
  <c r="BQ44" i="3"/>
  <c r="BR44" i="3" s="1"/>
  <c r="BS44" i="3"/>
  <c r="BT44" i="3" s="1"/>
  <c r="BU44" i="3"/>
  <c r="BV44" i="3" s="1"/>
  <c r="BW44" i="3"/>
  <c r="BX44" i="3" s="1"/>
  <c r="BY44" i="3"/>
  <c r="BZ44" i="3" s="1"/>
  <c r="CA44" i="3"/>
  <c r="CB44" i="3"/>
  <c r="CC44" i="3"/>
  <c r="CD44" i="3" s="1"/>
  <c r="CE44" i="3"/>
  <c r="CF44" i="3" s="1"/>
  <c r="CG44" i="3"/>
  <c r="CH44" i="3" s="1"/>
  <c r="CI44" i="3"/>
  <c r="CJ44" i="3"/>
  <c r="CK44" i="3"/>
  <c r="CL44" i="3"/>
  <c r="CM44" i="3"/>
  <c r="CN44" i="3" s="1"/>
  <c r="CO44" i="3"/>
  <c r="CP44" i="3" s="1"/>
  <c r="CS44" i="3"/>
  <c r="CT44" i="3"/>
  <c r="CU44" i="3"/>
  <c r="CV44" i="3" s="1"/>
  <c r="CW44" i="3"/>
  <c r="CX44" i="3" s="1"/>
  <c r="CY44" i="3"/>
  <c r="CZ44" i="3" s="1"/>
  <c r="DA44" i="3"/>
  <c r="DB44" i="3"/>
  <c r="DC44" i="3"/>
  <c r="DD44" i="3" s="1"/>
  <c r="DF44" i="3"/>
  <c r="DG44" i="3" s="1"/>
  <c r="DH44" i="3"/>
  <c r="DI44" i="3" s="1"/>
  <c r="DJ44" i="3"/>
  <c r="DK44" i="3" s="1"/>
  <c r="DL44" i="3"/>
  <c r="DM44" i="3"/>
  <c r="DQ44" i="3"/>
  <c r="DR44" i="3" s="1"/>
  <c r="DS44" i="3"/>
  <c r="DT44" i="3"/>
  <c r="DU44" i="3"/>
  <c r="DV44" i="3" s="1"/>
  <c r="DW44" i="3"/>
  <c r="DX44" i="3"/>
  <c r="BE45" i="3"/>
  <c r="BF45" i="3" s="1"/>
  <c r="BG45" i="3"/>
  <c r="BH45" i="3" s="1"/>
  <c r="BI45" i="3"/>
  <c r="BJ45" i="3" s="1"/>
  <c r="BK45" i="3"/>
  <c r="BL45" i="3" s="1"/>
  <c r="BM45" i="3"/>
  <c r="BN45" i="3" s="1"/>
  <c r="BO45" i="3"/>
  <c r="BP45" i="3"/>
  <c r="BQ45" i="3"/>
  <c r="BR45" i="3" s="1"/>
  <c r="BS45" i="3"/>
  <c r="BT45" i="3"/>
  <c r="BU45" i="3"/>
  <c r="BV45" i="3"/>
  <c r="BW45" i="3"/>
  <c r="BX45" i="3" s="1"/>
  <c r="BY45" i="3"/>
  <c r="BZ45" i="3" s="1"/>
  <c r="CA45" i="3"/>
  <c r="CB45" i="3"/>
  <c r="CC45" i="3"/>
  <c r="CD45" i="3" s="1"/>
  <c r="CE45" i="3"/>
  <c r="CF45" i="3"/>
  <c r="CG45" i="3"/>
  <c r="CH45" i="3" s="1"/>
  <c r="CI45" i="3"/>
  <c r="CJ45" i="3"/>
  <c r="CK45" i="3"/>
  <c r="CL45" i="3" s="1"/>
  <c r="CM45" i="3"/>
  <c r="CN45" i="3" s="1"/>
  <c r="CO45" i="3"/>
  <c r="CP45" i="3" s="1"/>
  <c r="CS45" i="3"/>
  <c r="CT45" i="3"/>
  <c r="CU45" i="3"/>
  <c r="CV45" i="3" s="1"/>
  <c r="CW45" i="3"/>
  <c r="CX45" i="3" s="1"/>
  <c r="CY45" i="3"/>
  <c r="CZ45" i="3" s="1"/>
  <c r="DA45" i="3"/>
  <c r="DB45" i="3"/>
  <c r="DC45" i="3"/>
  <c r="DD45" i="3"/>
  <c r="DF45" i="3"/>
  <c r="DG45" i="3" s="1"/>
  <c r="DH45" i="3"/>
  <c r="DI45" i="3" s="1"/>
  <c r="DJ45" i="3"/>
  <c r="DK45" i="3"/>
  <c r="DL45" i="3"/>
  <c r="DM45" i="3" s="1"/>
  <c r="DQ45" i="3"/>
  <c r="DR45" i="3" s="1"/>
  <c r="DS45" i="3"/>
  <c r="DT45" i="3"/>
  <c r="DU45" i="3"/>
  <c r="DV45" i="3"/>
  <c r="DW45" i="3"/>
  <c r="DX45" i="3" s="1"/>
  <c r="BE46" i="3"/>
  <c r="BF46" i="3" s="1"/>
  <c r="BG46" i="3"/>
  <c r="BH46" i="3" s="1"/>
  <c r="BI46" i="3"/>
  <c r="BJ46" i="3" s="1"/>
  <c r="BK46" i="3"/>
  <c r="BL46" i="3"/>
  <c r="BM46" i="3"/>
  <c r="BN46" i="3" s="1"/>
  <c r="BO46" i="3"/>
  <c r="BP46" i="3" s="1"/>
  <c r="BQ46" i="3"/>
  <c r="BR46" i="3" s="1"/>
  <c r="BS46" i="3"/>
  <c r="BT46" i="3" s="1"/>
  <c r="BU46" i="3"/>
  <c r="BV46" i="3"/>
  <c r="BW46" i="3"/>
  <c r="BX46" i="3" s="1"/>
  <c r="BY46" i="3"/>
  <c r="BZ46" i="3" s="1"/>
  <c r="CA46" i="3"/>
  <c r="CB46" i="3" s="1"/>
  <c r="CC46" i="3"/>
  <c r="CD46" i="3" s="1"/>
  <c r="CE46" i="3"/>
  <c r="CF46" i="3"/>
  <c r="CG46" i="3"/>
  <c r="CH46" i="3"/>
  <c r="CI46" i="3"/>
  <c r="CJ46" i="3"/>
  <c r="CK46" i="3"/>
  <c r="CL46" i="3"/>
  <c r="CM46" i="3"/>
  <c r="CN46" i="3" s="1"/>
  <c r="CO46" i="3"/>
  <c r="CP46" i="3" s="1"/>
  <c r="CS46" i="3"/>
  <c r="CT46" i="3" s="1"/>
  <c r="CU46" i="3"/>
  <c r="CV46" i="3"/>
  <c r="CW46" i="3"/>
  <c r="CX46" i="3" s="1"/>
  <c r="CY46" i="3"/>
  <c r="CZ46" i="3"/>
  <c r="DA46" i="3"/>
  <c r="DB46" i="3"/>
  <c r="DC46" i="3"/>
  <c r="DD46" i="3" s="1"/>
  <c r="DF46" i="3"/>
  <c r="DG46" i="3" s="1"/>
  <c r="DH46" i="3"/>
  <c r="DI46" i="3"/>
  <c r="DJ46" i="3"/>
  <c r="DK46" i="3" s="1"/>
  <c r="DL46" i="3"/>
  <c r="DM46" i="3"/>
  <c r="DQ46" i="3"/>
  <c r="DR46" i="3"/>
  <c r="DS46" i="3"/>
  <c r="DT46" i="3" s="1"/>
  <c r="DU46" i="3"/>
  <c r="DV46" i="3" s="1"/>
  <c r="DW46" i="3"/>
  <c r="DX46" i="3" s="1"/>
  <c r="BE47" i="3"/>
  <c r="BF47" i="3" s="1"/>
  <c r="BG47" i="3"/>
  <c r="BH47" i="3"/>
  <c r="BI47" i="3"/>
  <c r="BJ47" i="3" s="1"/>
  <c r="BK47" i="3"/>
  <c r="BL47" i="3" s="1"/>
  <c r="BM47" i="3"/>
  <c r="BN47" i="3"/>
  <c r="BO47" i="3"/>
  <c r="BP47" i="3"/>
  <c r="BQ47" i="3"/>
  <c r="BR47" i="3" s="1"/>
  <c r="BS47" i="3"/>
  <c r="BT47" i="3" s="1"/>
  <c r="BU47" i="3"/>
  <c r="BV47" i="3" s="1"/>
  <c r="BW47" i="3"/>
  <c r="BX47" i="3"/>
  <c r="BY47" i="3"/>
  <c r="BZ47" i="3"/>
  <c r="CA47" i="3"/>
  <c r="CB47" i="3" s="1"/>
  <c r="CC47" i="3"/>
  <c r="CD47" i="3"/>
  <c r="CE47" i="3"/>
  <c r="CF47" i="3" s="1"/>
  <c r="CG47" i="3"/>
  <c r="CH47" i="3" s="1"/>
  <c r="CI47" i="3"/>
  <c r="CJ47" i="3" s="1"/>
  <c r="CK47" i="3"/>
  <c r="CL47" i="3" s="1"/>
  <c r="CM47" i="3"/>
  <c r="CN47" i="3"/>
  <c r="CO47" i="3"/>
  <c r="CP47" i="3"/>
  <c r="CS47" i="3"/>
  <c r="CT47" i="3" s="1"/>
  <c r="CU47" i="3"/>
  <c r="CV47" i="3" s="1"/>
  <c r="CW47" i="3"/>
  <c r="CX47" i="3" s="1"/>
  <c r="CY47" i="3"/>
  <c r="CZ47" i="3" s="1"/>
  <c r="DA47" i="3"/>
  <c r="DB47" i="3"/>
  <c r="DC47" i="3"/>
  <c r="DD47" i="3" s="1"/>
  <c r="DF47" i="3"/>
  <c r="DG47" i="3"/>
  <c r="DH47" i="3"/>
  <c r="DI47" i="3" s="1"/>
  <c r="DJ47" i="3"/>
  <c r="DK47" i="3" s="1"/>
  <c r="DL47" i="3"/>
  <c r="DM47" i="3"/>
  <c r="DQ47" i="3"/>
  <c r="DR47" i="3" s="1"/>
  <c r="DS47" i="3"/>
  <c r="DT47" i="3"/>
  <c r="DU47" i="3"/>
  <c r="DV47" i="3" s="1"/>
  <c r="DW47" i="3"/>
  <c r="DX47" i="3"/>
  <c r="BE48" i="3"/>
  <c r="BF48" i="3"/>
  <c r="BG48" i="3"/>
  <c r="BH48" i="3" s="1"/>
  <c r="BI48" i="3"/>
  <c r="BJ48" i="3"/>
  <c r="BK48" i="3"/>
  <c r="BL48" i="3" s="1"/>
  <c r="BM48" i="3"/>
  <c r="BN48" i="3" s="1"/>
  <c r="BO48" i="3"/>
  <c r="BP48" i="3"/>
  <c r="BQ48" i="3"/>
  <c r="BR48" i="3"/>
  <c r="BS48" i="3"/>
  <c r="BT48" i="3"/>
  <c r="BU48" i="3"/>
  <c r="BV48" i="3" s="1"/>
  <c r="BW48" i="3"/>
  <c r="BX48" i="3" s="1"/>
  <c r="BY48" i="3"/>
  <c r="BZ48" i="3" s="1"/>
  <c r="CA48" i="3"/>
  <c r="CB48" i="3" s="1"/>
  <c r="CC48" i="3"/>
  <c r="CD48" i="3" s="1"/>
  <c r="CE48" i="3"/>
  <c r="CF48" i="3" s="1"/>
  <c r="CG48" i="3"/>
  <c r="CH48" i="3"/>
  <c r="CI48" i="3"/>
  <c r="CJ48" i="3"/>
  <c r="CK48" i="3"/>
  <c r="CL48" i="3" s="1"/>
  <c r="CM48" i="3"/>
  <c r="CN48" i="3" s="1"/>
  <c r="CO48" i="3"/>
  <c r="CP48" i="3"/>
  <c r="CS48" i="3"/>
  <c r="CT48" i="3"/>
  <c r="CU48" i="3"/>
  <c r="CV48" i="3"/>
  <c r="CW48" i="3"/>
  <c r="CX48" i="3" s="1"/>
  <c r="CY48" i="3"/>
  <c r="CZ48" i="3"/>
  <c r="DA48" i="3"/>
  <c r="DB48" i="3" s="1"/>
  <c r="DC48" i="3"/>
  <c r="DD48" i="3"/>
  <c r="DF48" i="3"/>
  <c r="DG48" i="3"/>
  <c r="DH48" i="3"/>
  <c r="DI48" i="3"/>
  <c r="DJ48" i="3"/>
  <c r="DK48" i="3" s="1"/>
  <c r="DL48" i="3"/>
  <c r="DM48" i="3"/>
  <c r="DQ48" i="3"/>
  <c r="DR48" i="3" s="1"/>
  <c r="DS48" i="3"/>
  <c r="DT48" i="3" s="1"/>
  <c r="DU48" i="3"/>
  <c r="DV48" i="3"/>
  <c r="DW48" i="3"/>
  <c r="DX48" i="3" s="1"/>
  <c r="BE49" i="3"/>
  <c r="BF49" i="3"/>
  <c r="BG49" i="3"/>
  <c r="BH49" i="3"/>
  <c r="BI49" i="3"/>
  <c r="BJ49" i="3"/>
  <c r="BK49" i="3"/>
  <c r="BL49" i="3" s="1"/>
  <c r="BM49" i="3"/>
  <c r="BN49" i="3" s="1"/>
  <c r="BO49" i="3"/>
  <c r="BP49" i="3" s="1"/>
  <c r="BQ49" i="3"/>
  <c r="BR49" i="3"/>
  <c r="BS49" i="3"/>
  <c r="BT49" i="3"/>
  <c r="BU49" i="3"/>
  <c r="BV49" i="3" s="1"/>
  <c r="BW49" i="3"/>
  <c r="BX49" i="3" s="1"/>
  <c r="BY49" i="3"/>
  <c r="BZ49" i="3" s="1"/>
  <c r="CA49" i="3"/>
  <c r="CB49" i="3" s="1"/>
  <c r="CC49" i="3"/>
  <c r="CD49" i="3"/>
  <c r="CE49" i="3"/>
  <c r="CF49" i="3" s="1"/>
  <c r="CG49" i="3"/>
  <c r="CH49" i="3"/>
  <c r="CI49" i="3"/>
  <c r="CJ49" i="3"/>
  <c r="CK49" i="3"/>
  <c r="CL49" i="3" s="1"/>
  <c r="CM49" i="3"/>
  <c r="CN49" i="3" s="1"/>
  <c r="CO49" i="3"/>
  <c r="CP49" i="3" s="1"/>
  <c r="CS49" i="3"/>
  <c r="CT49" i="3" s="1"/>
  <c r="CU49" i="3"/>
  <c r="CV49" i="3" s="1"/>
  <c r="CW49" i="3"/>
  <c r="CX49" i="3"/>
  <c r="CY49" i="3"/>
  <c r="CZ49" i="3" s="1"/>
  <c r="DA49" i="3"/>
  <c r="DB49" i="3" s="1"/>
  <c r="DC49" i="3"/>
  <c r="DD49" i="3"/>
  <c r="DF49" i="3"/>
  <c r="DG49" i="3"/>
  <c r="DH49" i="3"/>
  <c r="DI49" i="3"/>
  <c r="DJ49" i="3"/>
  <c r="DK49" i="3" s="1"/>
  <c r="DL49" i="3"/>
  <c r="DM49" i="3" s="1"/>
  <c r="DQ49" i="3"/>
  <c r="DR49" i="3" s="1"/>
  <c r="DS49" i="3"/>
  <c r="DT49" i="3" s="1"/>
  <c r="DU49" i="3"/>
  <c r="DV49" i="3" s="1"/>
  <c r="DW49" i="3"/>
  <c r="DX49" i="3"/>
  <c r="BE50" i="3"/>
  <c r="BF50" i="3"/>
  <c r="BG50" i="3"/>
  <c r="BH50" i="3" s="1"/>
  <c r="BI50" i="3"/>
  <c r="BJ50" i="3"/>
  <c r="BK50" i="3"/>
  <c r="BL50" i="3" s="1"/>
  <c r="BM50" i="3"/>
  <c r="BN50" i="3" s="1"/>
  <c r="BO50" i="3"/>
  <c r="BP50" i="3"/>
  <c r="BQ50" i="3"/>
  <c r="BR50" i="3" s="1"/>
  <c r="BS50" i="3"/>
  <c r="BT50" i="3" s="1"/>
  <c r="BU50" i="3"/>
  <c r="BV50" i="3" s="1"/>
  <c r="BW50" i="3"/>
  <c r="BX50" i="3"/>
  <c r="BY50" i="3"/>
  <c r="BZ50" i="3" s="1"/>
  <c r="CA50" i="3"/>
  <c r="CB50" i="3" s="1"/>
  <c r="CC50" i="3"/>
  <c r="CD50" i="3"/>
  <c r="CE50" i="3"/>
  <c r="CF50" i="3" s="1"/>
  <c r="CG50" i="3"/>
  <c r="CH50" i="3"/>
  <c r="CI50" i="3"/>
  <c r="CJ50" i="3"/>
  <c r="CK50" i="3"/>
  <c r="CL50" i="3"/>
  <c r="CM50" i="3"/>
  <c r="CN50" i="3" s="1"/>
  <c r="CO50" i="3"/>
  <c r="CP50" i="3" s="1"/>
  <c r="CS50" i="3"/>
  <c r="CT50" i="3"/>
  <c r="CU50" i="3"/>
  <c r="CV50" i="3"/>
  <c r="CW50" i="3"/>
  <c r="CX50" i="3"/>
  <c r="CY50" i="3"/>
  <c r="CZ50" i="3"/>
  <c r="DA50" i="3"/>
  <c r="DB50" i="3" s="1"/>
  <c r="DC50" i="3"/>
  <c r="DD50" i="3" s="1"/>
  <c r="DF50" i="3"/>
  <c r="DG50" i="3" s="1"/>
  <c r="DH50" i="3"/>
  <c r="DI50" i="3"/>
  <c r="DJ50" i="3"/>
  <c r="DK50" i="3"/>
  <c r="DL50" i="3"/>
  <c r="DM50" i="3" s="1"/>
  <c r="DQ50" i="3"/>
  <c r="DR50" i="3" s="1"/>
  <c r="DS50" i="3"/>
  <c r="DT50" i="3" s="1"/>
  <c r="DU50" i="3"/>
  <c r="DV50" i="3" s="1"/>
  <c r="DW50" i="3"/>
  <c r="DX50" i="3"/>
  <c r="BE51" i="3"/>
  <c r="BF51" i="3" s="1"/>
  <c r="BG51" i="3"/>
  <c r="BH51" i="3" s="1"/>
  <c r="BI51" i="3"/>
  <c r="BJ51" i="3" s="1"/>
  <c r="BK51" i="3"/>
  <c r="BL51" i="3"/>
  <c r="BM51" i="3"/>
  <c r="BN51" i="3" s="1"/>
  <c r="BO51" i="3"/>
  <c r="BP51" i="3"/>
  <c r="BQ51" i="3"/>
  <c r="BR51" i="3"/>
  <c r="BS51" i="3"/>
  <c r="BT51" i="3"/>
  <c r="BU51" i="3"/>
  <c r="BV51" i="3"/>
  <c r="BW51" i="3"/>
  <c r="BX51" i="3" s="1"/>
  <c r="BY51" i="3"/>
  <c r="BZ51" i="3" s="1"/>
  <c r="CA51" i="3"/>
  <c r="CB51" i="3"/>
  <c r="CC51" i="3"/>
  <c r="CD51" i="3"/>
  <c r="CE51" i="3"/>
  <c r="CF51" i="3"/>
  <c r="CG51" i="3"/>
  <c r="CH51" i="3"/>
  <c r="CI51" i="3"/>
  <c r="CJ51" i="3"/>
  <c r="CK51" i="3"/>
  <c r="CL51" i="3" s="1"/>
  <c r="CM51" i="3"/>
  <c r="CN51" i="3" s="1"/>
  <c r="CO51" i="3"/>
  <c r="CP51" i="3"/>
  <c r="CR51" i="3"/>
  <c r="CS51" i="3"/>
  <c r="CT51" i="3" s="1"/>
  <c r="CU51" i="3"/>
  <c r="CV51" i="3" s="1"/>
  <c r="CW51" i="3"/>
  <c r="CX51" i="3" s="1"/>
  <c r="CY51" i="3"/>
  <c r="CZ51" i="3"/>
  <c r="DA51" i="3"/>
  <c r="DB51" i="3" s="1"/>
  <c r="DC51" i="3"/>
  <c r="DD51" i="3" s="1"/>
  <c r="DF51" i="3"/>
  <c r="DG51" i="3" s="1"/>
  <c r="DH51" i="3"/>
  <c r="DI51" i="3" s="1"/>
  <c r="DJ51" i="3"/>
  <c r="DK51" i="3"/>
  <c r="DL51" i="3"/>
  <c r="DM51" i="3"/>
  <c r="DQ51" i="3"/>
  <c r="DR51" i="3" s="1"/>
  <c r="DS51" i="3"/>
  <c r="DT51" i="3" s="1"/>
  <c r="DU51" i="3"/>
  <c r="DV51" i="3" s="1"/>
  <c r="DW51" i="3"/>
  <c r="DX51" i="3"/>
  <c r="BE52" i="3"/>
  <c r="BF52" i="3" s="1"/>
  <c r="BG52" i="3"/>
  <c r="BH52" i="3" s="1"/>
  <c r="BI52" i="3"/>
  <c r="BJ52" i="3"/>
  <c r="BK52" i="3"/>
  <c r="BL52" i="3"/>
  <c r="BM52" i="3"/>
  <c r="BN52" i="3" s="1"/>
  <c r="BO52" i="3"/>
  <c r="BP52" i="3" s="1"/>
  <c r="BQ52" i="3"/>
  <c r="BR52" i="3"/>
  <c r="BS52" i="3"/>
  <c r="BT52" i="3"/>
  <c r="BU52" i="3"/>
  <c r="BV52" i="3" s="1"/>
  <c r="BW52" i="3"/>
  <c r="BX52" i="3"/>
  <c r="BY52" i="3"/>
  <c r="BZ52" i="3" s="1"/>
  <c r="CA52" i="3"/>
  <c r="CB52" i="3" s="1"/>
  <c r="CC52" i="3"/>
  <c r="CD52" i="3" s="1"/>
  <c r="CE52" i="3"/>
  <c r="CF52" i="3" s="1"/>
  <c r="CG52" i="3"/>
  <c r="CH52" i="3" s="1"/>
  <c r="CI52" i="3"/>
  <c r="CJ52" i="3"/>
  <c r="CK52" i="3"/>
  <c r="CL52" i="3" s="1"/>
  <c r="CM52" i="3"/>
  <c r="CN52" i="3" s="1"/>
  <c r="CO52" i="3"/>
  <c r="CP52" i="3"/>
  <c r="CS52" i="3"/>
  <c r="CT52" i="3" s="1"/>
  <c r="CU52" i="3"/>
  <c r="CV52" i="3"/>
  <c r="CW52" i="3"/>
  <c r="CX52" i="3"/>
  <c r="CY52" i="3"/>
  <c r="CZ52" i="3"/>
  <c r="DA52" i="3"/>
  <c r="DB52" i="3"/>
  <c r="DC52" i="3"/>
  <c r="DD52" i="3" s="1"/>
  <c r="DF52" i="3"/>
  <c r="DG52" i="3" s="1"/>
  <c r="DH52" i="3"/>
  <c r="DI52" i="3" s="1"/>
  <c r="DJ52" i="3"/>
  <c r="DK52" i="3"/>
  <c r="DL52" i="3"/>
  <c r="DM52" i="3"/>
  <c r="DQ52" i="3"/>
  <c r="DR52" i="3"/>
  <c r="DS52" i="3"/>
  <c r="DT52" i="3"/>
  <c r="DU52" i="3"/>
  <c r="DV52" i="3" s="1"/>
  <c r="DW52" i="3"/>
  <c r="DX52" i="3"/>
  <c r="BE53" i="3"/>
  <c r="BF53" i="3"/>
  <c r="BG53" i="3"/>
  <c r="BH53" i="3" s="1"/>
  <c r="BI53" i="3"/>
  <c r="BJ53" i="3"/>
  <c r="BK53" i="3"/>
  <c r="BL53" i="3" s="1"/>
  <c r="BM53" i="3"/>
  <c r="BN53" i="3"/>
  <c r="BO53" i="3"/>
  <c r="BP53" i="3" s="1"/>
  <c r="BQ53" i="3"/>
  <c r="BR53" i="3" s="1"/>
  <c r="BS53" i="3"/>
  <c r="BT53" i="3" s="1"/>
  <c r="BU53" i="3"/>
  <c r="BV53" i="3"/>
  <c r="BW53" i="3"/>
  <c r="BX53" i="3" s="1"/>
  <c r="BY53" i="3"/>
  <c r="BZ53" i="3"/>
  <c r="CA53" i="3"/>
  <c r="CB53" i="3"/>
  <c r="CC53" i="3"/>
  <c r="CD53" i="3" s="1"/>
  <c r="CE53" i="3"/>
  <c r="CF53" i="3"/>
  <c r="CG53" i="3"/>
  <c r="CH53" i="3" s="1"/>
  <c r="CI53" i="3"/>
  <c r="CJ53" i="3" s="1"/>
  <c r="CK53" i="3"/>
  <c r="CL53" i="3"/>
  <c r="CM53" i="3"/>
  <c r="CN53" i="3"/>
  <c r="CO53" i="3"/>
  <c r="CP53" i="3"/>
  <c r="CS53" i="3"/>
  <c r="CT53" i="3"/>
  <c r="CU53" i="3"/>
  <c r="CV53" i="3" s="1"/>
  <c r="CW53" i="3"/>
  <c r="CX53" i="3" s="1"/>
  <c r="CY53" i="3"/>
  <c r="CZ53" i="3" s="1"/>
  <c r="DA53" i="3"/>
  <c r="DB53" i="3"/>
  <c r="DC53" i="3"/>
  <c r="DD53" i="3" s="1"/>
  <c r="DF53" i="3"/>
  <c r="DG53" i="3" s="1"/>
  <c r="DH53" i="3"/>
  <c r="DI53" i="3" s="1"/>
  <c r="DJ53" i="3"/>
  <c r="DK53" i="3" s="1"/>
  <c r="DL53" i="3"/>
  <c r="DM53" i="3" s="1"/>
  <c r="DQ53" i="3"/>
  <c r="DR53" i="3"/>
  <c r="DS53" i="3"/>
  <c r="DT53" i="3" s="1"/>
  <c r="DU53" i="3"/>
  <c r="DV53" i="3"/>
  <c r="DW53" i="3"/>
  <c r="DX53" i="3"/>
  <c r="BE54" i="3"/>
  <c r="BF54" i="3" s="1"/>
  <c r="BG54" i="3"/>
  <c r="BH54" i="3" s="1"/>
  <c r="BI54" i="3"/>
  <c r="BJ54" i="3"/>
  <c r="BK54" i="3"/>
  <c r="BL54" i="3"/>
  <c r="BM54" i="3"/>
  <c r="BN54" i="3" s="1"/>
  <c r="BO54" i="3"/>
  <c r="BP54" i="3"/>
  <c r="BQ54" i="3"/>
  <c r="BR54" i="3" s="1"/>
  <c r="BS54" i="3"/>
  <c r="BT54" i="3" s="1"/>
  <c r="BU54" i="3"/>
  <c r="BV54" i="3" s="1"/>
  <c r="BW54" i="3"/>
  <c r="BX54" i="3"/>
  <c r="BY54" i="3"/>
  <c r="BZ54" i="3"/>
  <c r="CA54" i="3"/>
  <c r="CB54" i="3"/>
  <c r="CC54" i="3"/>
  <c r="CD54" i="3" s="1"/>
  <c r="CE54" i="3"/>
  <c r="CF54" i="3" s="1"/>
  <c r="CG54" i="3"/>
  <c r="CH54" i="3"/>
  <c r="CI54" i="3"/>
  <c r="CJ54" i="3" s="1"/>
  <c r="CK54" i="3"/>
  <c r="CL54" i="3"/>
  <c r="CM54" i="3"/>
  <c r="CN54" i="3"/>
  <c r="CO54" i="3"/>
  <c r="CP54" i="3" s="1"/>
  <c r="CR54" i="3"/>
  <c r="CS54" i="3"/>
  <c r="CT54" i="3" s="1"/>
  <c r="CU54" i="3"/>
  <c r="CV54" i="3" s="1"/>
  <c r="CW54" i="3"/>
  <c r="CX54" i="3"/>
  <c r="CY54" i="3"/>
  <c r="CZ54" i="3" s="1"/>
  <c r="DA54" i="3"/>
  <c r="DB54" i="3"/>
  <c r="DC54" i="3"/>
  <c r="DD54" i="3"/>
  <c r="DF54" i="3"/>
  <c r="DG54" i="3" s="1"/>
  <c r="DH54" i="3"/>
  <c r="DI54" i="3" s="1"/>
  <c r="DJ54" i="3"/>
  <c r="DK54" i="3"/>
  <c r="DL54" i="3"/>
  <c r="DM54" i="3" s="1"/>
  <c r="DQ54" i="3"/>
  <c r="DR54" i="3"/>
  <c r="DS54" i="3"/>
  <c r="DT54" i="3" s="1"/>
  <c r="DU54" i="3"/>
  <c r="DV54" i="3"/>
  <c r="DW54" i="3"/>
  <c r="DX54" i="3"/>
  <c r="DW89" i="3"/>
  <c r="DX89" i="3" s="1"/>
  <c r="DU89" i="3"/>
  <c r="DV89" i="3" s="1"/>
  <c r="DS89" i="3"/>
  <c r="DT89" i="3" s="1"/>
  <c r="DQ89" i="3"/>
  <c r="DR89" i="3" s="1"/>
  <c r="DL89" i="3"/>
  <c r="DM89" i="3" s="1"/>
  <c r="DJ89" i="3"/>
  <c r="DK89" i="3" s="1"/>
  <c r="DI89" i="3"/>
  <c r="DH89" i="3"/>
  <c r="DF89" i="3"/>
  <c r="DG89" i="3" s="1"/>
  <c r="DC89" i="3"/>
  <c r="DD89" i="3" s="1"/>
  <c r="DA89" i="3"/>
  <c r="DB89" i="3" s="1"/>
  <c r="CY89" i="3"/>
  <c r="CZ89" i="3" s="1"/>
  <c r="CW89" i="3"/>
  <c r="CX89" i="3" s="1"/>
  <c r="CU89" i="3"/>
  <c r="CV89" i="3" s="1"/>
  <c r="CS89" i="3"/>
  <c r="CT89" i="3" s="1"/>
  <c r="CO89" i="3"/>
  <c r="CP89" i="3" s="1"/>
  <c r="CM89" i="3"/>
  <c r="CN89" i="3" s="1"/>
  <c r="CK89" i="3"/>
  <c r="CL89" i="3" s="1"/>
  <c r="CI89" i="3"/>
  <c r="CJ89" i="3" s="1"/>
  <c r="CG89" i="3"/>
  <c r="CH89" i="3" s="1"/>
  <c r="CE89" i="3"/>
  <c r="CF89" i="3" s="1"/>
  <c r="CC89" i="3"/>
  <c r="CD89" i="3" s="1"/>
  <c r="CA89" i="3"/>
  <c r="CB89" i="3" s="1"/>
  <c r="BY89" i="3"/>
  <c r="BZ89" i="3" s="1"/>
  <c r="BW89" i="3"/>
  <c r="BX89" i="3" s="1"/>
  <c r="BU89" i="3"/>
  <c r="BV89" i="3" s="1"/>
  <c r="BS89" i="3"/>
  <c r="BT89" i="3" s="1"/>
  <c r="BQ89" i="3"/>
  <c r="BR89" i="3" s="1"/>
  <c r="BO89" i="3"/>
  <c r="BP89" i="3" s="1"/>
  <c r="BM89" i="3"/>
  <c r="BN89" i="3" s="1"/>
  <c r="BK89" i="3"/>
  <c r="BL89" i="3" s="1"/>
  <c r="BI89" i="3"/>
  <c r="BJ89" i="3" s="1"/>
  <c r="BG89" i="3"/>
  <c r="BH89" i="3" s="1"/>
  <c r="BE89" i="3"/>
  <c r="BF89" i="3" s="1"/>
  <c r="DW62" i="3"/>
  <c r="DX62" i="3" s="1"/>
  <c r="DU62" i="3"/>
  <c r="DV62" i="3" s="1"/>
  <c r="DS62" i="3"/>
  <c r="DT62" i="3" s="1"/>
  <c r="DQ62" i="3"/>
  <c r="DR62" i="3" s="1"/>
  <c r="DL62" i="3"/>
  <c r="DM62" i="3" s="1"/>
  <c r="DJ62" i="3"/>
  <c r="DK62" i="3" s="1"/>
  <c r="DH62" i="3"/>
  <c r="DI62" i="3" s="1"/>
  <c r="DF62" i="3"/>
  <c r="DG62" i="3" s="1"/>
  <c r="DC62" i="3"/>
  <c r="DD62" i="3" s="1"/>
  <c r="DA62" i="3"/>
  <c r="DB62" i="3" s="1"/>
  <c r="CY62" i="3"/>
  <c r="CZ62" i="3" s="1"/>
  <c r="CX62" i="3"/>
  <c r="CW62" i="3"/>
  <c r="CU62" i="3"/>
  <c r="CV62" i="3" s="1"/>
  <c r="CS62" i="3"/>
  <c r="CT62" i="3" s="1"/>
  <c r="CR62" i="3"/>
  <c r="CO62" i="3"/>
  <c r="CP62" i="3" s="1"/>
  <c r="CM62" i="3"/>
  <c r="CN62" i="3" s="1"/>
  <c r="CL62" i="3"/>
  <c r="CK62" i="3"/>
  <c r="CI62" i="3"/>
  <c r="CJ62" i="3" s="1"/>
  <c r="CG62" i="3"/>
  <c r="CH62" i="3" s="1"/>
  <c r="CE62" i="3"/>
  <c r="CF62" i="3" s="1"/>
  <c r="CC62" i="3"/>
  <c r="CD62" i="3" s="1"/>
  <c r="CA62" i="3"/>
  <c r="CB62" i="3" s="1"/>
  <c r="BY62" i="3"/>
  <c r="BZ62" i="3" s="1"/>
  <c r="BW62" i="3"/>
  <c r="BX62" i="3" s="1"/>
  <c r="BU62" i="3"/>
  <c r="BV62" i="3" s="1"/>
  <c r="BS62" i="3"/>
  <c r="BT62" i="3" s="1"/>
  <c r="BQ62" i="3"/>
  <c r="BR62" i="3" s="1"/>
  <c r="BO62" i="3"/>
  <c r="BP62" i="3" s="1"/>
  <c r="BM62" i="3"/>
  <c r="BN62" i="3" s="1"/>
  <c r="BK62" i="3"/>
  <c r="BL62" i="3" s="1"/>
  <c r="BI62" i="3"/>
  <c r="BJ62" i="3" s="1"/>
  <c r="BG62" i="3"/>
  <c r="BH62" i="3" s="1"/>
  <c r="BE62" i="3"/>
  <c r="BF62" i="3" s="1"/>
  <c r="DW35" i="3"/>
  <c r="DX35" i="3" s="1"/>
  <c r="DU35" i="3"/>
  <c r="DV35" i="3" s="1"/>
  <c r="DS35" i="3"/>
  <c r="DT35" i="3" s="1"/>
  <c r="DQ35" i="3"/>
  <c r="DR35" i="3" s="1"/>
  <c r="DL35" i="3"/>
  <c r="DM35" i="3" s="1"/>
  <c r="DJ35" i="3"/>
  <c r="DK35" i="3" s="1"/>
  <c r="DH35" i="3"/>
  <c r="DI35" i="3" s="1"/>
  <c r="DF35" i="3"/>
  <c r="DG35" i="3" s="1"/>
  <c r="DC35" i="3"/>
  <c r="DD35" i="3" s="1"/>
  <c r="DA35" i="3"/>
  <c r="DB35" i="3" s="1"/>
  <c r="CY35" i="3"/>
  <c r="CZ35" i="3" s="1"/>
  <c r="CW35" i="3"/>
  <c r="CX35" i="3" s="1"/>
  <c r="CU35" i="3"/>
  <c r="CV35" i="3" s="1"/>
  <c r="CS35" i="3"/>
  <c r="CT35" i="3" s="1"/>
  <c r="CR35" i="3"/>
  <c r="CO35" i="3"/>
  <c r="CP35" i="3" s="1"/>
  <c r="CM35" i="3"/>
  <c r="CN35" i="3" s="1"/>
  <c r="CK35" i="3"/>
  <c r="CL35" i="3" s="1"/>
  <c r="CI35" i="3"/>
  <c r="CJ35" i="3" s="1"/>
  <c r="CG35" i="3"/>
  <c r="CH35" i="3" s="1"/>
  <c r="CE35" i="3"/>
  <c r="CF35" i="3" s="1"/>
  <c r="CC35" i="3"/>
  <c r="CD35" i="3" s="1"/>
  <c r="CA35" i="3"/>
  <c r="CB35" i="3" s="1"/>
  <c r="BY35" i="3"/>
  <c r="BZ35" i="3" s="1"/>
  <c r="BW35" i="3"/>
  <c r="BX35" i="3" s="1"/>
  <c r="BU35" i="3"/>
  <c r="BV35" i="3" s="1"/>
  <c r="BS35" i="3"/>
  <c r="BT35" i="3" s="1"/>
  <c r="BQ35" i="3"/>
  <c r="BR35" i="3" s="1"/>
  <c r="BO35" i="3"/>
  <c r="BP35" i="3" s="1"/>
  <c r="BM35" i="3"/>
  <c r="BN35" i="3" s="1"/>
  <c r="BK35" i="3"/>
  <c r="BL35" i="3" s="1"/>
  <c r="BI35" i="3"/>
  <c r="BJ35" i="3" s="1"/>
  <c r="BG35" i="3"/>
  <c r="BH35" i="3" s="1"/>
  <c r="BE35" i="3"/>
  <c r="BF35" i="3" s="1"/>
  <c r="BE9" i="3"/>
  <c r="BF9" i="3" s="1"/>
  <c r="BG9" i="3"/>
  <c r="BH9" i="3" s="1"/>
  <c r="BI9" i="3"/>
  <c r="BJ9" i="3"/>
  <c r="BK9" i="3"/>
  <c r="BL9" i="3" s="1"/>
  <c r="BM9" i="3"/>
  <c r="BN9" i="3" s="1"/>
  <c r="BO9" i="3"/>
  <c r="BP9" i="3" s="1"/>
  <c r="BQ9" i="3"/>
  <c r="BR9" i="3" s="1"/>
  <c r="BS9" i="3"/>
  <c r="BT9" i="3"/>
  <c r="BU9" i="3"/>
  <c r="BV9" i="3"/>
  <c r="BW9" i="3"/>
  <c r="BX9" i="3" s="1"/>
  <c r="BY9" i="3"/>
  <c r="BZ9" i="3" s="1"/>
  <c r="CA9" i="3"/>
  <c r="CB9" i="3" s="1"/>
  <c r="CC9" i="3"/>
  <c r="CD9" i="3" s="1"/>
  <c r="CE9" i="3"/>
  <c r="CF9" i="3" s="1"/>
  <c r="CG9" i="3"/>
  <c r="CH9" i="3" s="1"/>
  <c r="CI9" i="3"/>
  <c r="CJ9" i="3" s="1"/>
  <c r="CK9" i="3"/>
  <c r="CL9" i="3" s="1"/>
  <c r="CM9" i="3"/>
  <c r="CN9" i="3" s="1"/>
  <c r="CO9" i="3"/>
  <c r="CP9" i="3" s="1"/>
  <c r="CS9" i="3"/>
  <c r="CT9" i="3" s="1"/>
  <c r="CU9" i="3"/>
  <c r="CV9" i="3" s="1"/>
  <c r="CW9" i="3"/>
  <c r="CX9" i="3" s="1"/>
  <c r="CY9" i="3"/>
  <c r="CZ9" i="3" s="1"/>
  <c r="DA9" i="3"/>
  <c r="DB9" i="3" s="1"/>
  <c r="DC9" i="3"/>
  <c r="DD9" i="3" s="1"/>
  <c r="BE10" i="3"/>
  <c r="BF10" i="3" s="1"/>
  <c r="BG10" i="3"/>
  <c r="BH10" i="3" s="1"/>
  <c r="BI10" i="3"/>
  <c r="BJ10" i="3" s="1"/>
  <c r="BK10" i="3"/>
  <c r="BL10" i="3" s="1"/>
  <c r="BM10" i="3"/>
  <c r="BN10" i="3" s="1"/>
  <c r="BO10" i="3"/>
  <c r="BP10" i="3" s="1"/>
  <c r="BQ10" i="3"/>
  <c r="BR10" i="3" s="1"/>
  <c r="BS10" i="3"/>
  <c r="BT10" i="3" s="1"/>
  <c r="BU10" i="3"/>
  <c r="BV10" i="3"/>
  <c r="BW10" i="3"/>
  <c r="BX10" i="3"/>
  <c r="BY10" i="3"/>
  <c r="BZ10" i="3" s="1"/>
  <c r="CA10" i="3"/>
  <c r="CB10" i="3" s="1"/>
  <c r="CC10" i="3"/>
  <c r="CD10" i="3" s="1"/>
  <c r="CE10" i="3"/>
  <c r="CF10" i="3" s="1"/>
  <c r="CG10" i="3"/>
  <c r="CH10" i="3"/>
  <c r="CI10" i="3"/>
  <c r="CJ10" i="3"/>
  <c r="CK10" i="3"/>
  <c r="CL10" i="3" s="1"/>
  <c r="CM10" i="3"/>
  <c r="CN10" i="3" s="1"/>
  <c r="CO10" i="3"/>
  <c r="CP10" i="3" s="1"/>
  <c r="CS10" i="3"/>
  <c r="CT10" i="3" s="1"/>
  <c r="CU10" i="3"/>
  <c r="CV10" i="3"/>
  <c r="CW10" i="3"/>
  <c r="CX10" i="3"/>
  <c r="CY10" i="3"/>
  <c r="CZ10" i="3"/>
  <c r="DA10" i="3"/>
  <c r="DB10" i="3" s="1"/>
  <c r="DC10" i="3"/>
  <c r="DD10" i="3" s="1"/>
  <c r="BE11" i="3"/>
  <c r="BF11" i="3" s="1"/>
  <c r="BG11" i="3"/>
  <c r="BH11" i="3" s="1"/>
  <c r="BI11" i="3"/>
  <c r="BJ11" i="3"/>
  <c r="BK11" i="3"/>
  <c r="BL11" i="3" s="1"/>
  <c r="BM11" i="3"/>
  <c r="BN11" i="3" s="1"/>
  <c r="BO11" i="3"/>
  <c r="BP11" i="3" s="1"/>
  <c r="BQ11" i="3"/>
  <c r="BR11" i="3"/>
  <c r="BS11" i="3"/>
  <c r="BT11" i="3" s="1"/>
  <c r="BU11" i="3"/>
  <c r="BV11" i="3" s="1"/>
  <c r="BW11" i="3"/>
  <c r="BX11" i="3" s="1"/>
  <c r="BY11" i="3"/>
  <c r="BZ11" i="3" s="1"/>
  <c r="CA11" i="3"/>
  <c r="CB11" i="3" s="1"/>
  <c r="CC11" i="3"/>
  <c r="CD11" i="3"/>
  <c r="CE11" i="3"/>
  <c r="CF11" i="3"/>
  <c r="CG11" i="3"/>
  <c r="CH11" i="3" s="1"/>
  <c r="CI11" i="3"/>
  <c r="CJ11" i="3"/>
  <c r="CK11" i="3"/>
  <c r="CL11" i="3" s="1"/>
  <c r="CM11" i="3"/>
  <c r="CN11" i="3" s="1"/>
  <c r="CO11" i="3"/>
  <c r="CP11" i="3" s="1"/>
  <c r="CS11" i="3"/>
  <c r="CT11" i="3" s="1"/>
  <c r="CU11" i="3"/>
  <c r="CV11" i="3" s="1"/>
  <c r="CW11" i="3"/>
  <c r="CX11" i="3" s="1"/>
  <c r="CY11" i="3"/>
  <c r="CZ11" i="3" s="1"/>
  <c r="DA11" i="3"/>
  <c r="DB11" i="3" s="1"/>
  <c r="DC11" i="3"/>
  <c r="DD11" i="3" s="1"/>
  <c r="BE12" i="3"/>
  <c r="BF12" i="3" s="1"/>
  <c r="BG12" i="3"/>
  <c r="BH12" i="3" s="1"/>
  <c r="BI12" i="3"/>
  <c r="BJ12" i="3"/>
  <c r="BK12" i="3"/>
  <c r="BL12" i="3" s="1"/>
  <c r="BM12" i="3"/>
  <c r="BN12" i="3"/>
  <c r="BO12" i="3"/>
  <c r="BP12" i="3"/>
  <c r="BQ12" i="3"/>
  <c r="BR12" i="3" s="1"/>
  <c r="BS12" i="3"/>
  <c r="BT12" i="3" s="1"/>
  <c r="BU12" i="3"/>
  <c r="BV12" i="3" s="1"/>
  <c r="BW12" i="3"/>
  <c r="BX12" i="3" s="1"/>
  <c r="BY12" i="3"/>
  <c r="BZ12" i="3" s="1"/>
  <c r="CA12" i="3"/>
  <c r="CB12" i="3"/>
  <c r="CC12" i="3"/>
  <c r="CD12" i="3"/>
  <c r="CE12" i="3"/>
  <c r="CF12" i="3" s="1"/>
  <c r="CG12" i="3"/>
  <c r="CH12" i="3" s="1"/>
  <c r="CI12" i="3"/>
  <c r="CJ12" i="3" s="1"/>
  <c r="CK12" i="3"/>
  <c r="CL12" i="3"/>
  <c r="CM12" i="3"/>
  <c r="CN12" i="3"/>
  <c r="CO12" i="3"/>
  <c r="CP12" i="3"/>
  <c r="CS12" i="3"/>
  <c r="CT12" i="3"/>
  <c r="CU12" i="3"/>
  <c r="CV12" i="3" s="1"/>
  <c r="CW12" i="3"/>
  <c r="CX12" i="3"/>
  <c r="CY12" i="3"/>
  <c r="CZ12" i="3"/>
  <c r="DA12" i="3"/>
  <c r="DB12" i="3"/>
  <c r="DC12" i="3"/>
  <c r="DD12" i="3"/>
  <c r="BE13" i="3"/>
  <c r="BF13" i="3" s="1"/>
  <c r="BG13" i="3"/>
  <c r="BH13" i="3" s="1"/>
  <c r="BI13" i="3"/>
  <c r="BJ13" i="3" s="1"/>
  <c r="BK13" i="3"/>
  <c r="BL13" i="3" s="1"/>
  <c r="BM13" i="3"/>
  <c r="BN13" i="3" s="1"/>
  <c r="BO13" i="3"/>
  <c r="BP13" i="3"/>
  <c r="BQ13" i="3"/>
  <c r="BR13" i="3"/>
  <c r="BS13" i="3"/>
  <c r="BT13" i="3" s="1"/>
  <c r="BU13" i="3"/>
  <c r="BV13" i="3"/>
  <c r="BW13" i="3"/>
  <c r="BX13" i="3" s="1"/>
  <c r="BY13" i="3"/>
  <c r="BZ13" i="3"/>
  <c r="CA13" i="3"/>
  <c r="CB13" i="3" s="1"/>
  <c r="CC13" i="3"/>
  <c r="CD13" i="3"/>
  <c r="CE13" i="3"/>
  <c r="CF13" i="3" s="1"/>
  <c r="CG13" i="3"/>
  <c r="CH13" i="3" s="1"/>
  <c r="CI13" i="3"/>
  <c r="CJ13" i="3" s="1"/>
  <c r="CK13" i="3"/>
  <c r="CL13" i="3" s="1"/>
  <c r="CM13" i="3"/>
  <c r="CN13" i="3" s="1"/>
  <c r="CO13" i="3"/>
  <c r="CP13" i="3"/>
  <c r="CS13" i="3"/>
  <c r="CT13" i="3" s="1"/>
  <c r="CU13" i="3"/>
  <c r="CV13" i="3" s="1"/>
  <c r="CW13" i="3"/>
  <c r="CX13" i="3" s="1"/>
  <c r="CY13" i="3"/>
  <c r="CZ13" i="3" s="1"/>
  <c r="DA13" i="3"/>
  <c r="DB13" i="3" s="1"/>
  <c r="DC13" i="3"/>
  <c r="DD13" i="3" s="1"/>
  <c r="BE14" i="3"/>
  <c r="BF14" i="3"/>
  <c r="BG14" i="3"/>
  <c r="BH14" i="3" s="1"/>
  <c r="BI14" i="3"/>
  <c r="BJ14" i="3" s="1"/>
  <c r="BK14" i="3"/>
  <c r="BL14" i="3" s="1"/>
  <c r="BM14" i="3"/>
  <c r="BN14" i="3"/>
  <c r="BO14" i="3"/>
  <c r="BP14" i="3" s="1"/>
  <c r="BQ14" i="3"/>
  <c r="BR14" i="3" s="1"/>
  <c r="BS14" i="3"/>
  <c r="BT14" i="3" s="1"/>
  <c r="BU14" i="3"/>
  <c r="BV14" i="3"/>
  <c r="BW14" i="3"/>
  <c r="BX14" i="3" s="1"/>
  <c r="BY14" i="3"/>
  <c r="BZ14" i="3"/>
  <c r="CA14" i="3"/>
  <c r="CB14" i="3" s="1"/>
  <c r="CC14" i="3"/>
  <c r="CD14" i="3" s="1"/>
  <c r="CE14" i="3"/>
  <c r="CF14" i="3" s="1"/>
  <c r="CG14" i="3"/>
  <c r="CH14" i="3"/>
  <c r="CI14" i="3"/>
  <c r="CJ14" i="3" s="1"/>
  <c r="CK14" i="3"/>
  <c r="CL14" i="3"/>
  <c r="CM14" i="3"/>
  <c r="CN14" i="3"/>
  <c r="CO14" i="3"/>
  <c r="CP14" i="3" s="1"/>
  <c r="CS14" i="3"/>
  <c r="CT14" i="3" s="1"/>
  <c r="CU14" i="3"/>
  <c r="CV14" i="3" s="1"/>
  <c r="CW14" i="3"/>
  <c r="CX14" i="3" s="1"/>
  <c r="CY14" i="3"/>
  <c r="CZ14" i="3"/>
  <c r="DA14" i="3"/>
  <c r="DB14" i="3" s="1"/>
  <c r="DC14" i="3"/>
  <c r="DD14" i="3" s="1"/>
  <c r="BE15" i="3"/>
  <c r="BF15" i="3" s="1"/>
  <c r="BG15" i="3"/>
  <c r="BH15" i="3" s="1"/>
  <c r="BI15" i="3"/>
  <c r="BJ15" i="3" s="1"/>
  <c r="BK15" i="3"/>
  <c r="BL15" i="3" s="1"/>
  <c r="BM15" i="3"/>
  <c r="BN15" i="3" s="1"/>
  <c r="BO15" i="3"/>
  <c r="BP15" i="3"/>
  <c r="BQ15" i="3"/>
  <c r="BR15" i="3"/>
  <c r="BS15" i="3"/>
  <c r="BT15" i="3" s="1"/>
  <c r="BU15" i="3"/>
  <c r="BV15" i="3" s="1"/>
  <c r="BW15" i="3"/>
  <c r="BX15" i="3"/>
  <c r="BY15" i="3"/>
  <c r="BZ15" i="3"/>
  <c r="CA15" i="3"/>
  <c r="CB15" i="3" s="1"/>
  <c r="CC15" i="3"/>
  <c r="CD15" i="3" s="1"/>
  <c r="CE15" i="3"/>
  <c r="CF15" i="3" s="1"/>
  <c r="CG15" i="3"/>
  <c r="CH15" i="3" s="1"/>
  <c r="CI15" i="3"/>
  <c r="CJ15" i="3" s="1"/>
  <c r="CK15" i="3"/>
  <c r="CL15" i="3"/>
  <c r="CM15" i="3"/>
  <c r="CN15" i="3" s="1"/>
  <c r="CO15" i="3"/>
  <c r="CP15" i="3" s="1"/>
  <c r="CS15" i="3"/>
  <c r="CT15" i="3" s="1"/>
  <c r="CU15" i="3"/>
  <c r="CV15" i="3" s="1"/>
  <c r="CW15" i="3"/>
  <c r="CX15" i="3" s="1"/>
  <c r="CY15" i="3"/>
  <c r="CZ15" i="3" s="1"/>
  <c r="DA15" i="3"/>
  <c r="DB15" i="3" s="1"/>
  <c r="DC15" i="3"/>
  <c r="DD15" i="3" s="1"/>
  <c r="BE16" i="3"/>
  <c r="BF16" i="3" s="1"/>
  <c r="BG16" i="3"/>
  <c r="BH16" i="3"/>
  <c r="BI16" i="3"/>
  <c r="BJ16" i="3" s="1"/>
  <c r="BK16" i="3"/>
  <c r="BL16" i="3"/>
  <c r="BM16" i="3"/>
  <c r="BN16" i="3"/>
  <c r="BO16" i="3"/>
  <c r="BP16" i="3" s="1"/>
  <c r="BQ16" i="3"/>
  <c r="BR16" i="3"/>
  <c r="BS16" i="3"/>
  <c r="BT16" i="3" s="1"/>
  <c r="BU16" i="3"/>
  <c r="BV16" i="3"/>
  <c r="BW16" i="3"/>
  <c r="BX16" i="3" s="1"/>
  <c r="BY16" i="3"/>
  <c r="BZ16" i="3"/>
  <c r="CA16" i="3"/>
  <c r="CB16" i="3" s="1"/>
  <c r="CC16" i="3"/>
  <c r="CD16" i="3" s="1"/>
  <c r="CE16" i="3"/>
  <c r="CF16" i="3" s="1"/>
  <c r="CG16" i="3"/>
  <c r="CH16" i="3"/>
  <c r="CI16" i="3"/>
  <c r="CJ16" i="3"/>
  <c r="CK16" i="3"/>
  <c r="CL16" i="3"/>
  <c r="CM16" i="3"/>
  <c r="CN16" i="3" s="1"/>
  <c r="CO16" i="3"/>
  <c r="CP16" i="3"/>
  <c r="CS16" i="3"/>
  <c r="CT16" i="3" s="1"/>
  <c r="CU16" i="3"/>
  <c r="CV16" i="3" s="1"/>
  <c r="CW16" i="3"/>
  <c r="CX16" i="3"/>
  <c r="CY16" i="3"/>
  <c r="CZ16" i="3" s="1"/>
  <c r="DA16" i="3"/>
  <c r="DB16" i="3"/>
  <c r="DC16" i="3"/>
  <c r="DD16" i="3"/>
  <c r="BE17" i="3"/>
  <c r="BF17" i="3" s="1"/>
  <c r="BG17" i="3"/>
  <c r="BH17" i="3" s="1"/>
  <c r="BI17" i="3"/>
  <c r="BJ17" i="3" s="1"/>
  <c r="BK17" i="3"/>
  <c r="BL17" i="3" s="1"/>
  <c r="BM17" i="3"/>
  <c r="BN17" i="3" s="1"/>
  <c r="BO17" i="3"/>
  <c r="BP17" i="3" s="1"/>
  <c r="BQ17" i="3"/>
  <c r="BR17" i="3"/>
  <c r="BS17" i="3"/>
  <c r="BT17" i="3" s="1"/>
  <c r="BU17" i="3"/>
  <c r="BV17" i="3"/>
  <c r="BW17" i="3"/>
  <c r="BX17" i="3" s="1"/>
  <c r="BY17" i="3"/>
  <c r="BZ17" i="3" s="1"/>
  <c r="CA17" i="3"/>
  <c r="CB17" i="3" s="1"/>
  <c r="CC17" i="3"/>
  <c r="CD17" i="3" s="1"/>
  <c r="CE17" i="3"/>
  <c r="CF17" i="3" s="1"/>
  <c r="CG17" i="3"/>
  <c r="CH17" i="3"/>
  <c r="CI17" i="3"/>
  <c r="CJ17" i="3" s="1"/>
  <c r="CK17" i="3"/>
  <c r="CL17" i="3" s="1"/>
  <c r="CM17" i="3"/>
  <c r="CN17" i="3" s="1"/>
  <c r="CO17" i="3"/>
  <c r="CP17" i="3"/>
  <c r="CS17" i="3"/>
  <c r="CT17" i="3" s="1"/>
  <c r="CU17" i="3"/>
  <c r="CV17" i="3"/>
  <c r="CW17" i="3"/>
  <c r="CX17" i="3" s="1"/>
  <c r="CY17" i="3"/>
  <c r="CZ17" i="3" s="1"/>
  <c r="DA17" i="3"/>
  <c r="DB17" i="3" s="1"/>
  <c r="DC17" i="3"/>
  <c r="DD17" i="3" s="1"/>
  <c r="BE18" i="3"/>
  <c r="BF18" i="3" s="1"/>
  <c r="BG18" i="3"/>
  <c r="BH18" i="3"/>
  <c r="BI18" i="3"/>
  <c r="BJ18" i="3" s="1"/>
  <c r="BK18" i="3"/>
  <c r="BL18" i="3" s="1"/>
  <c r="BM18" i="3"/>
  <c r="BN18" i="3" s="1"/>
  <c r="BO18" i="3"/>
  <c r="BP18" i="3" s="1"/>
  <c r="BQ18" i="3"/>
  <c r="BR18" i="3"/>
  <c r="BS18" i="3"/>
  <c r="BT18" i="3" s="1"/>
  <c r="BU18" i="3"/>
  <c r="BV18" i="3" s="1"/>
  <c r="BW18" i="3"/>
  <c r="BX18" i="3" s="1"/>
  <c r="BY18" i="3"/>
  <c r="BZ18" i="3" s="1"/>
  <c r="CA18" i="3"/>
  <c r="CB18" i="3"/>
  <c r="CC18" i="3"/>
  <c r="CD18" i="3"/>
  <c r="CE18" i="3"/>
  <c r="CF18" i="3" s="1"/>
  <c r="CG18" i="3"/>
  <c r="CH18" i="3" s="1"/>
  <c r="CI18" i="3"/>
  <c r="CJ18" i="3" s="1"/>
  <c r="CK18" i="3"/>
  <c r="CL18" i="3" s="1"/>
  <c r="CM18" i="3"/>
  <c r="CN18" i="3" s="1"/>
  <c r="CO18" i="3"/>
  <c r="CP18" i="3"/>
  <c r="CS18" i="3"/>
  <c r="CT18" i="3" s="1"/>
  <c r="CU18" i="3"/>
  <c r="CV18" i="3" s="1"/>
  <c r="CW18" i="3"/>
  <c r="CX18" i="3"/>
  <c r="CY18" i="3"/>
  <c r="CZ18" i="3" s="1"/>
  <c r="DA18" i="3"/>
  <c r="DB18" i="3"/>
  <c r="DC18" i="3"/>
  <c r="DD18" i="3"/>
  <c r="BE19" i="3"/>
  <c r="BF19" i="3"/>
  <c r="BG19" i="3"/>
  <c r="BH19" i="3"/>
  <c r="BI19" i="3"/>
  <c r="BJ19" i="3" s="1"/>
  <c r="BK19" i="3"/>
  <c r="BL19" i="3" s="1"/>
  <c r="BM19" i="3"/>
  <c r="BN19" i="3" s="1"/>
  <c r="BO19" i="3"/>
  <c r="BP19" i="3" s="1"/>
  <c r="BQ19" i="3"/>
  <c r="BR19" i="3"/>
  <c r="BS19" i="3"/>
  <c r="BT19" i="3"/>
  <c r="BU19" i="3"/>
  <c r="BV19" i="3" s="1"/>
  <c r="BW19" i="3"/>
  <c r="BX19" i="3" s="1"/>
  <c r="BY19" i="3"/>
  <c r="BZ19" i="3" s="1"/>
  <c r="CA19" i="3"/>
  <c r="CB19" i="3"/>
  <c r="CC19" i="3"/>
  <c r="CD19" i="3"/>
  <c r="CE19" i="3"/>
  <c r="CF19" i="3" s="1"/>
  <c r="CG19" i="3"/>
  <c r="CH19" i="3" s="1"/>
  <c r="CI19" i="3"/>
  <c r="CJ19" i="3"/>
  <c r="CK19" i="3"/>
  <c r="CL19" i="3" s="1"/>
  <c r="CM19" i="3"/>
  <c r="CN19" i="3"/>
  <c r="CO19" i="3"/>
  <c r="CP19" i="3" s="1"/>
  <c r="CS19" i="3"/>
  <c r="CT19" i="3"/>
  <c r="CU19" i="3"/>
  <c r="CV19" i="3"/>
  <c r="CW19" i="3"/>
  <c r="CX19" i="3" s="1"/>
  <c r="CY19" i="3"/>
  <c r="CZ19" i="3"/>
  <c r="DA19" i="3"/>
  <c r="DB19" i="3" s="1"/>
  <c r="DC19" i="3"/>
  <c r="DD19" i="3"/>
  <c r="BE20" i="3"/>
  <c r="BF20" i="3" s="1"/>
  <c r="BG20" i="3"/>
  <c r="BH20" i="3"/>
  <c r="BI20" i="3"/>
  <c r="BJ20" i="3"/>
  <c r="BK20" i="3"/>
  <c r="BL20" i="3" s="1"/>
  <c r="BM20" i="3"/>
  <c r="BN20" i="3" s="1"/>
  <c r="BO20" i="3"/>
  <c r="BP20" i="3" s="1"/>
  <c r="BQ20" i="3"/>
  <c r="BR20" i="3"/>
  <c r="BS20" i="3"/>
  <c r="BT20" i="3" s="1"/>
  <c r="BU20" i="3"/>
  <c r="BV20" i="3"/>
  <c r="BW20" i="3"/>
  <c r="BX20" i="3" s="1"/>
  <c r="BY20" i="3"/>
  <c r="BZ20" i="3" s="1"/>
  <c r="CA20" i="3"/>
  <c r="CB20" i="3" s="1"/>
  <c r="CC20" i="3"/>
  <c r="CD20" i="3" s="1"/>
  <c r="CE20" i="3"/>
  <c r="CF20" i="3"/>
  <c r="CG20" i="3"/>
  <c r="CH20" i="3"/>
  <c r="CI20" i="3"/>
  <c r="CJ20" i="3"/>
  <c r="CK20" i="3"/>
  <c r="CL20" i="3"/>
  <c r="CM20" i="3"/>
  <c r="CN20" i="3" s="1"/>
  <c r="CO20" i="3"/>
  <c r="CP20" i="3"/>
  <c r="CS20" i="3"/>
  <c r="CT20" i="3"/>
  <c r="CU20" i="3"/>
  <c r="CV20" i="3" s="1"/>
  <c r="CW20" i="3"/>
  <c r="CX20" i="3" s="1"/>
  <c r="CY20" i="3"/>
  <c r="CZ20" i="3" s="1"/>
  <c r="DA20" i="3"/>
  <c r="DB20" i="3"/>
  <c r="DC20" i="3"/>
  <c r="DD20" i="3" s="1"/>
  <c r="BE21" i="3"/>
  <c r="BF21" i="3"/>
  <c r="BG21" i="3"/>
  <c r="BH21" i="3" s="1"/>
  <c r="BI21" i="3"/>
  <c r="BJ21" i="3"/>
  <c r="BK21" i="3"/>
  <c r="BL21" i="3" s="1"/>
  <c r="BM21" i="3"/>
  <c r="BN21" i="3" s="1"/>
  <c r="BO21" i="3"/>
  <c r="BP21" i="3" s="1"/>
  <c r="BQ21" i="3"/>
  <c r="BR21" i="3" s="1"/>
  <c r="BS21" i="3"/>
  <c r="BT21" i="3"/>
  <c r="BU21" i="3"/>
  <c r="BV21" i="3"/>
  <c r="BW21" i="3"/>
  <c r="BX21" i="3"/>
  <c r="BY21" i="3"/>
  <c r="BZ21" i="3" s="1"/>
  <c r="CA21" i="3"/>
  <c r="CB21" i="3" s="1"/>
  <c r="CC21" i="3"/>
  <c r="CD21" i="3" s="1"/>
  <c r="CE21" i="3"/>
  <c r="CF21" i="3"/>
  <c r="CG21" i="3"/>
  <c r="CH21" i="3"/>
  <c r="CI21" i="3"/>
  <c r="CJ21" i="3"/>
  <c r="CK21" i="3"/>
  <c r="CL21" i="3"/>
  <c r="CM21" i="3"/>
  <c r="CN21" i="3" s="1"/>
  <c r="CO21" i="3"/>
  <c r="CP21" i="3" s="1"/>
  <c r="CR21" i="3"/>
  <c r="CS21" i="3"/>
  <c r="CT21" i="3"/>
  <c r="CU21" i="3"/>
  <c r="CV21" i="3"/>
  <c r="CW21" i="3"/>
  <c r="CX21" i="3" s="1"/>
  <c r="CY21" i="3"/>
  <c r="CZ21" i="3" s="1"/>
  <c r="DA21" i="3"/>
  <c r="DB21" i="3" s="1"/>
  <c r="DC21" i="3"/>
  <c r="DD21" i="3" s="1"/>
  <c r="BE22" i="3"/>
  <c r="BF22" i="3"/>
  <c r="BG22" i="3"/>
  <c r="BH22" i="3" s="1"/>
  <c r="BI22" i="3"/>
  <c r="BJ22" i="3" s="1"/>
  <c r="BK22" i="3"/>
  <c r="BL22" i="3" s="1"/>
  <c r="BM22" i="3"/>
  <c r="BN22" i="3" s="1"/>
  <c r="BO22" i="3"/>
  <c r="BP22" i="3"/>
  <c r="BQ22" i="3"/>
  <c r="BR22" i="3" s="1"/>
  <c r="BS22" i="3"/>
  <c r="BT22" i="3" s="1"/>
  <c r="BU22" i="3"/>
  <c r="BV22" i="3" s="1"/>
  <c r="BW22" i="3"/>
  <c r="BX22" i="3" s="1"/>
  <c r="BY22" i="3"/>
  <c r="BZ22" i="3" s="1"/>
  <c r="CA22" i="3"/>
  <c r="CB22" i="3" s="1"/>
  <c r="CC22" i="3"/>
  <c r="CD22" i="3"/>
  <c r="CE22" i="3"/>
  <c r="CF22" i="3"/>
  <c r="CG22" i="3"/>
  <c r="CH22" i="3" s="1"/>
  <c r="CI22" i="3"/>
  <c r="CJ22" i="3" s="1"/>
  <c r="CK22" i="3"/>
  <c r="CL22" i="3" s="1"/>
  <c r="CM22" i="3"/>
  <c r="CN22" i="3" s="1"/>
  <c r="CO22" i="3"/>
  <c r="CP22" i="3" s="1"/>
  <c r="CS22" i="3"/>
  <c r="CT22" i="3" s="1"/>
  <c r="CU22" i="3"/>
  <c r="CV22" i="3" s="1"/>
  <c r="CW22" i="3"/>
  <c r="CX22" i="3"/>
  <c r="CY22" i="3"/>
  <c r="CZ22" i="3"/>
  <c r="DA22" i="3"/>
  <c r="DB22" i="3"/>
  <c r="DC22" i="3"/>
  <c r="DD22" i="3" s="1"/>
  <c r="BE23" i="3"/>
  <c r="BF23" i="3" s="1"/>
  <c r="BG23" i="3"/>
  <c r="BH23" i="3"/>
  <c r="BI23" i="3"/>
  <c r="BJ23" i="3"/>
  <c r="BK23" i="3"/>
  <c r="BL23" i="3"/>
  <c r="BM23" i="3"/>
  <c r="BN23" i="3" s="1"/>
  <c r="BO23" i="3"/>
  <c r="BP23" i="3" s="1"/>
  <c r="BQ23" i="3"/>
  <c r="BR23" i="3"/>
  <c r="BS23" i="3"/>
  <c r="BT23" i="3" s="1"/>
  <c r="BU23" i="3"/>
  <c r="BV23" i="3"/>
  <c r="BW23" i="3"/>
  <c r="BX23" i="3"/>
  <c r="BY23" i="3"/>
  <c r="BZ23" i="3" s="1"/>
  <c r="CA23" i="3"/>
  <c r="CB23" i="3" s="1"/>
  <c r="CC23" i="3"/>
  <c r="CD23" i="3" s="1"/>
  <c r="CE23" i="3"/>
  <c r="CF23" i="3"/>
  <c r="CG23" i="3"/>
  <c r="CH23" i="3" s="1"/>
  <c r="CI23" i="3"/>
  <c r="CJ23" i="3" s="1"/>
  <c r="CK23" i="3"/>
  <c r="CL23" i="3" s="1"/>
  <c r="CM23" i="3"/>
  <c r="CN23" i="3" s="1"/>
  <c r="CO23" i="3"/>
  <c r="CP23" i="3"/>
  <c r="CS23" i="3"/>
  <c r="CT23" i="3" s="1"/>
  <c r="CU23" i="3"/>
  <c r="CV23" i="3" s="1"/>
  <c r="CW23" i="3"/>
  <c r="CX23" i="3" s="1"/>
  <c r="CY23" i="3"/>
  <c r="CZ23" i="3" s="1"/>
  <c r="DA23" i="3"/>
  <c r="DB23" i="3"/>
  <c r="DC23" i="3"/>
  <c r="DD23" i="3" s="1"/>
  <c r="BE24" i="3"/>
  <c r="BF24" i="3"/>
  <c r="BG24" i="3"/>
  <c r="BH24" i="3" s="1"/>
  <c r="BI24" i="3"/>
  <c r="BJ24" i="3" s="1"/>
  <c r="BK24" i="3"/>
  <c r="BL24" i="3"/>
  <c r="BM24" i="3"/>
  <c r="BN24" i="3"/>
  <c r="BO24" i="3"/>
  <c r="BP24" i="3"/>
  <c r="BQ24" i="3"/>
  <c r="BR24" i="3" s="1"/>
  <c r="BS24" i="3"/>
  <c r="BT24" i="3" s="1"/>
  <c r="BU24" i="3"/>
  <c r="BV24" i="3" s="1"/>
  <c r="BW24" i="3"/>
  <c r="BX24" i="3"/>
  <c r="BY24" i="3"/>
  <c r="BZ24" i="3"/>
  <c r="CA24" i="3"/>
  <c r="CB24" i="3"/>
  <c r="CC24" i="3"/>
  <c r="CD24" i="3"/>
  <c r="CE24" i="3"/>
  <c r="CF24" i="3" s="1"/>
  <c r="CG24" i="3"/>
  <c r="CH24" i="3" s="1"/>
  <c r="CI24" i="3"/>
  <c r="CJ24" i="3"/>
  <c r="CK24" i="3"/>
  <c r="CL24" i="3"/>
  <c r="CM24" i="3"/>
  <c r="CN24" i="3"/>
  <c r="CO24" i="3"/>
  <c r="CP24" i="3"/>
  <c r="CS24" i="3"/>
  <c r="CT24" i="3" s="1"/>
  <c r="CU24" i="3"/>
  <c r="CV24" i="3" s="1"/>
  <c r="CW24" i="3"/>
  <c r="CX24" i="3" s="1"/>
  <c r="CY24" i="3"/>
  <c r="CZ24" i="3"/>
  <c r="DA24" i="3"/>
  <c r="DB24" i="3" s="1"/>
  <c r="DC24" i="3"/>
  <c r="DD24" i="3"/>
  <c r="BE25" i="3"/>
  <c r="BF25" i="3" s="1"/>
  <c r="BG25" i="3"/>
  <c r="BH25" i="3" s="1"/>
  <c r="BI25" i="3"/>
  <c r="BJ25" i="3"/>
  <c r="BK25" i="3"/>
  <c r="BL25" i="3"/>
  <c r="BM25" i="3"/>
  <c r="BN25" i="3" s="1"/>
  <c r="BO25" i="3"/>
  <c r="BP25" i="3" s="1"/>
  <c r="BQ25" i="3"/>
  <c r="BR25" i="3" s="1"/>
  <c r="BS25" i="3"/>
  <c r="BT25" i="3" s="1"/>
  <c r="BU25" i="3"/>
  <c r="BV25" i="3"/>
  <c r="BW25" i="3"/>
  <c r="BX25" i="3"/>
  <c r="BY25" i="3"/>
  <c r="BZ25" i="3" s="1"/>
  <c r="CA25" i="3"/>
  <c r="CB25" i="3"/>
  <c r="CC25" i="3"/>
  <c r="CD25" i="3"/>
  <c r="CE25" i="3"/>
  <c r="CF25" i="3"/>
  <c r="CG25" i="3"/>
  <c r="CH25" i="3" s="1"/>
  <c r="CI25" i="3"/>
  <c r="CJ25" i="3"/>
  <c r="CK25" i="3"/>
  <c r="CL25" i="3" s="1"/>
  <c r="CM25" i="3"/>
  <c r="CN25" i="3"/>
  <c r="CO25" i="3"/>
  <c r="CP25" i="3"/>
  <c r="CS25" i="3"/>
  <c r="CT25" i="3" s="1"/>
  <c r="CU25" i="3"/>
  <c r="CV25" i="3" s="1"/>
  <c r="CW25" i="3"/>
  <c r="CX25" i="3" s="1"/>
  <c r="CY25" i="3"/>
  <c r="CZ25" i="3"/>
  <c r="DA25" i="3"/>
  <c r="DB25" i="3" s="1"/>
  <c r="DC25" i="3"/>
  <c r="DD25" i="3"/>
  <c r="BE26" i="3"/>
  <c r="BF26" i="3" s="1"/>
  <c r="BG26" i="3"/>
  <c r="BH26" i="3" s="1"/>
  <c r="BI26" i="3"/>
  <c r="BJ26" i="3" s="1"/>
  <c r="BK26" i="3"/>
  <c r="BL26" i="3"/>
  <c r="BM26" i="3"/>
  <c r="BN26" i="3" s="1"/>
  <c r="BO26" i="3"/>
  <c r="BP26" i="3" s="1"/>
  <c r="BQ26" i="3"/>
  <c r="BR26" i="3"/>
  <c r="BS26" i="3"/>
  <c r="BT26" i="3" s="1"/>
  <c r="BU26" i="3"/>
  <c r="BV26" i="3" s="1"/>
  <c r="BW26" i="3"/>
  <c r="BX26" i="3"/>
  <c r="BY26" i="3"/>
  <c r="BZ26" i="3" s="1"/>
  <c r="CA26" i="3"/>
  <c r="CB26" i="3" s="1"/>
  <c r="CC26" i="3"/>
  <c r="CD26" i="3"/>
  <c r="CE26" i="3"/>
  <c r="CF26" i="3"/>
  <c r="CG26" i="3"/>
  <c r="CH26" i="3" s="1"/>
  <c r="CI26" i="3"/>
  <c r="CJ26" i="3" s="1"/>
  <c r="CK26" i="3"/>
  <c r="CL26" i="3" s="1"/>
  <c r="CM26" i="3"/>
  <c r="CN26" i="3" s="1"/>
  <c r="CO26" i="3"/>
  <c r="CP26" i="3"/>
  <c r="CR26" i="3"/>
  <c r="CS26" i="3"/>
  <c r="CT26" i="3"/>
  <c r="CU26" i="3"/>
  <c r="CV26" i="3" s="1"/>
  <c r="CW26" i="3"/>
  <c r="CX26" i="3" s="1"/>
  <c r="CY26" i="3"/>
  <c r="CZ26" i="3" s="1"/>
  <c r="DA26" i="3"/>
  <c r="DB26" i="3" s="1"/>
  <c r="DC26" i="3"/>
  <c r="DD26" i="3" s="1"/>
  <c r="BE27" i="3"/>
  <c r="BF27" i="3" s="1"/>
  <c r="BG27" i="3"/>
  <c r="BH27" i="3" s="1"/>
  <c r="BI27" i="3"/>
  <c r="BJ27" i="3"/>
  <c r="BK27" i="3"/>
  <c r="BL27" i="3"/>
  <c r="BM27" i="3"/>
  <c r="BN27" i="3"/>
  <c r="BO27" i="3"/>
  <c r="BP27" i="3" s="1"/>
  <c r="BQ27" i="3"/>
  <c r="BR27" i="3" s="1"/>
  <c r="BS27" i="3"/>
  <c r="BT27" i="3" s="1"/>
  <c r="BU27" i="3"/>
  <c r="BV27" i="3"/>
  <c r="BW27" i="3"/>
  <c r="BX27" i="3"/>
  <c r="BY27" i="3"/>
  <c r="BZ27" i="3" s="1"/>
  <c r="CA27" i="3"/>
  <c r="CB27" i="3"/>
  <c r="CC27" i="3"/>
  <c r="CD27" i="3" s="1"/>
  <c r="CE27" i="3"/>
  <c r="CF27" i="3" s="1"/>
  <c r="CG27" i="3"/>
  <c r="CH27" i="3" s="1"/>
  <c r="CI27" i="3"/>
  <c r="CJ27" i="3"/>
  <c r="CK27" i="3"/>
  <c r="CL27" i="3"/>
  <c r="CM27" i="3"/>
  <c r="CN27" i="3"/>
  <c r="CO27" i="3"/>
  <c r="CP27" i="3" s="1"/>
  <c r="CS27" i="3"/>
  <c r="CT27" i="3" s="1"/>
  <c r="CU27" i="3"/>
  <c r="CV27" i="3" s="1"/>
  <c r="CW27" i="3"/>
  <c r="CX27" i="3"/>
  <c r="CY27" i="3"/>
  <c r="CZ27" i="3"/>
  <c r="DA27" i="3"/>
  <c r="DB27" i="3" s="1"/>
  <c r="DC27" i="3"/>
  <c r="DD27" i="3" s="1"/>
  <c r="CO8" i="3"/>
  <c r="CP8" i="3" s="1"/>
  <c r="CE8" i="3"/>
  <c r="CF8" i="3" s="1"/>
  <c r="CA8" i="3"/>
  <c r="CB8" i="3" s="1"/>
  <c r="DF9" i="3"/>
  <c r="DG9" i="3" s="1"/>
  <c r="DH9" i="3"/>
  <c r="DI9" i="3" s="1"/>
  <c r="DJ9" i="3"/>
  <c r="DK9" i="3"/>
  <c r="DL9" i="3"/>
  <c r="DM9" i="3" s="1"/>
  <c r="DQ9" i="3"/>
  <c r="DR9" i="3" s="1"/>
  <c r="DS9" i="3"/>
  <c r="DT9" i="3" s="1"/>
  <c r="DU9" i="3"/>
  <c r="DV9" i="3" s="1"/>
  <c r="DW9" i="3"/>
  <c r="DX9" i="3"/>
  <c r="DF10" i="3"/>
  <c r="DG10" i="3"/>
  <c r="DH10" i="3"/>
  <c r="DI10" i="3" s="1"/>
  <c r="DJ10" i="3"/>
  <c r="DK10" i="3" s="1"/>
  <c r="DL10" i="3"/>
  <c r="DM10" i="3"/>
  <c r="DQ10" i="3"/>
  <c r="DR10" i="3" s="1"/>
  <c r="DS10" i="3"/>
  <c r="DT10" i="3" s="1"/>
  <c r="DU10" i="3"/>
  <c r="DV10" i="3"/>
  <c r="DW10" i="3"/>
  <c r="DX10" i="3"/>
  <c r="DF11" i="3"/>
  <c r="DG11" i="3" s="1"/>
  <c r="DH11" i="3"/>
  <c r="DI11" i="3" s="1"/>
  <c r="DJ11" i="3"/>
  <c r="DK11" i="3" s="1"/>
  <c r="DL11" i="3"/>
  <c r="DM11" i="3"/>
  <c r="DQ11" i="3"/>
  <c r="DR11" i="3" s="1"/>
  <c r="DS11" i="3"/>
  <c r="DT11" i="3"/>
  <c r="DU11" i="3"/>
  <c r="DV11" i="3"/>
  <c r="DW11" i="3"/>
  <c r="DX11" i="3"/>
  <c r="DF12" i="3"/>
  <c r="DG12" i="3" s="1"/>
  <c r="DH12" i="3"/>
  <c r="DI12" i="3" s="1"/>
  <c r="DJ12" i="3"/>
  <c r="DK12" i="3" s="1"/>
  <c r="DL12" i="3"/>
  <c r="DM12" i="3" s="1"/>
  <c r="DQ12" i="3"/>
  <c r="DR12" i="3" s="1"/>
  <c r="DS12" i="3"/>
  <c r="DT12" i="3"/>
  <c r="DU12" i="3"/>
  <c r="DV12" i="3" s="1"/>
  <c r="DW12" i="3"/>
  <c r="DX12" i="3" s="1"/>
  <c r="DF13" i="3"/>
  <c r="DG13" i="3" s="1"/>
  <c r="DH13" i="3"/>
  <c r="DI13" i="3" s="1"/>
  <c r="DJ13" i="3"/>
  <c r="DK13" i="3" s="1"/>
  <c r="DL13" i="3"/>
  <c r="DM13" i="3" s="1"/>
  <c r="DQ13" i="3"/>
  <c r="DR13" i="3" s="1"/>
  <c r="DS13" i="3"/>
  <c r="DT13" i="3" s="1"/>
  <c r="DU13" i="3"/>
  <c r="DV13" i="3"/>
  <c r="DW13" i="3"/>
  <c r="DX13" i="3" s="1"/>
  <c r="DF14" i="3"/>
  <c r="DG14" i="3" s="1"/>
  <c r="DH14" i="3"/>
  <c r="DI14" i="3"/>
  <c r="DJ14" i="3"/>
  <c r="DK14" i="3" s="1"/>
  <c r="DL14" i="3"/>
  <c r="DM14" i="3" s="1"/>
  <c r="DQ14" i="3"/>
  <c r="DR14" i="3" s="1"/>
  <c r="DS14" i="3"/>
  <c r="DT14" i="3"/>
  <c r="DU14" i="3"/>
  <c r="DV14" i="3" s="1"/>
  <c r="DW14" i="3"/>
  <c r="DX14" i="3" s="1"/>
  <c r="DF15" i="3"/>
  <c r="DG15" i="3" s="1"/>
  <c r="DH15" i="3"/>
  <c r="DI15" i="3"/>
  <c r="DJ15" i="3"/>
  <c r="DK15" i="3" s="1"/>
  <c r="DL15" i="3"/>
  <c r="DM15" i="3" s="1"/>
  <c r="DQ15" i="3"/>
  <c r="DR15" i="3" s="1"/>
  <c r="DS15" i="3"/>
  <c r="DT15" i="3"/>
  <c r="DU15" i="3"/>
  <c r="DV15" i="3"/>
  <c r="DW15" i="3"/>
  <c r="DX15" i="3"/>
  <c r="DF16" i="3"/>
  <c r="DG16" i="3" s="1"/>
  <c r="DH16" i="3"/>
  <c r="DI16" i="3" s="1"/>
  <c r="DJ16" i="3"/>
  <c r="DK16" i="3"/>
  <c r="DL16" i="3"/>
  <c r="DM16" i="3" s="1"/>
  <c r="DQ16" i="3"/>
  <c r="DR16" i="3" s="1"/>
  <c r="DS16" i="3"/>
  <c r="DT16" i="3" s="1"/>
  <c r="DU16" i="3"/>
  <c r="DV16" i="3" s="1"/>
  <c r="DW16" i="3"/>
  <c r="DX16" i="3" s="1"/>
  <c r="DF17" i="3"/>
  <c r="DG17" i="3" s="1"/>
  <c r="DH17" i="3"/>
  <c r="DI17" i="3"/>
  <c r="DJ17" i="3"/>
  <c r="DK17" i="3" s="1"/>
  <c r="DL17" i="3"/>
  <c r="DM17" i="3"/>
  <c r="DQ17" i="3"/>
  <c r="DR17" i="3"/>
  <c r="DS17" i="3"/>
  <c r="DT17" i="3"/>
  <c r="DU17" i="3"/>
  <c r="DV17" i="3" s="1"/>
  <c r="DW17" i="3"/>
  <c r="DX17" i="3" s="1"/>
  <c r="DF18" i="3"/>
  <c r="DG18" i="3" s="1"/>
  <c r="DH18" i="3"/>
  <c r="DI18" i="3" s="1"/>
  <c r="DJ18" i="3"/>
  <c r="DK18" i="3"/>
  <c r="DL18" i="3"/>
  <c r="DM18" i="3"/>
  <c r="DQ18" i="3"/>
  <c r="DR18" i="3"/>
  <c r="DS18" i="3"/>
  <c r="DT18" i="3"/>
  <c r="DU18" i="3"/>
  <c r="DV18" i="3" s="1"/>
  <c r="DW18" i="3"/>
  <c r="DX18" i="3"/>
  <c r="DF19" i="3"/>
  <c r="DG19" i="3"/>
  <c r="DH19" i="3"/>
  <c r="DI19" i="3"/>
  <c r="DJ19" i="3"/>
  <c r="DK19" i="3" s="1"/>
  <c r="DL19" i="3"/>
  <c r="DM19" i="3" s="1"/>
  <c r="DQ19" i="3"/>
  <c r="DR19" i="3" s="1"/>
  <c r="DS19" i="3"/>
  <c r="DT19" i="3"/>
  <c r="DU19" i="3"/>
  <c r="DV19" i="3" s="1"/>
  <c r="DW19" i="3"/>
  <c r="DX19" i="3" s="1"/>
  <c r="DF20" i="3"/>
  <c r="DG20" i="3"/>
  <c r="DH20" i="3"/>
  <c r="DI20" i="3" s="1"/>
  <c r="DJ20" i="3"/>
  <c r="DK20" i="3"/>
  <c r="DL20" i="3"/>
  <c r="DM20" i="3" s="1"/>
  <c r="DQ20" i="3"/>
  <c r="DR20" i="3" s="1"/>
  <c r="DS20" i="3"/>
  <c r="DT20" i="3" s="1"/>
  <c r="DU20" i="3"/>
  <c r="DV20" i="3" s="1"/>
  <c r="DW20" i="3"/>
  <c r="DX20" i="3" s="1"/>
  <c r="DF21" i="3"/>
  <c r="DG21" i="3" s="1"/>
  <c r="DH21" i="3"/>
  <c r="DI21" i="3" s="1"/>
  <c r="DJ21" i="3"/>
  <c r="DK21" i="3"/>
  <c r="DL21" i="3"/>
  <c r="DM21" i="3" s="1"/>
  <c r="DQ21" i="3"/>
  <c r="DR21" i="3" s="1"/>
  <c r="DS21" i="3"/>
  <c r="DT21" i="3"/>
  <c r="DU21" i="3"/>
  <c r="DV21" i="3" s="1"/>
  <c r="DW21" i="3"/>
  <c r="DX21" i="3" s="1"/>
  <c r="DF22" i="3"/>
  <c r="DG22" i="3"/>
  <c r="DH22" i="3"/>
  <c r="DI22" i="3"/>
  <c r="DJ22" i="3"/>
  <c r="DK22" i="3"/>
  <c r="DL22" i="3"/>
  <c r="DM22" i="3" s="1"/>
  <c r="DQ22" i="3"/>
  <c r="DR22" i="3"/>
  <c r="DS22" i="3"/>
  <c r="DT22" i="3" s="1"/>
  <c r="DU22" i="3"/>
  <c r="DV22" i="3" s="1"/>
  <c r="DW22" i="3"/>
  <c r="DX22" i="3"/>
  <c r="DF23" i="3"/>
  <c r="DG23" i="3" s="1"/>
  <c r="DH23" i="3"/>
  <c r="DI23" i="3"/>
  <c r="DJ23" i="3"/>
  <c r="DK23" i="3" s="1"/>
  <c r="DL23" i="3"/>
  <c r="DM23" i="3"/>
  <c r="DQ23" i="3"/>
  <c r="DR23" i="3" s="1"/>
  <c r="DS23" i="3"/>
  <c r="DT23" i="3"/>
  <c r="DU23" i="3"/>
  <c r="DV23" i="3" s="1"/>
  <c r="DW23" i="3"/>
  <c r="DX23" i="3" s="1"/>
  <c r="DF24" i="3"/>
  <c r="DG24" i="3"/>
  <c r="DH24" i="3"/>
  <c r="DI24" i="3" s="1"/>
  <c r="DJ24" i="3"/>
  <c r="DK24" i="3" s="1"/>
  <c r="DL24" i="3"/>
  <c r="DM24" i="3"/>
  <c r="DQ24" i="3"/>
  <c r="DR24" i="3"/>
  <c r="DS24" i="3"/>
  <c r="DT24" i="3" s="1"/>
  <c r="DU24" i="3"/>
  <c r="DV24" i="3" s="1"/>
  <c r="DW24" i="3"/>
  <c r="DX24" i="3" s="1"/>
  <c r="DF25" i="3"/>
  <c r="DG25" i="3"/>
  <c r="DH25" i="3"/>
  <c r="DI25" i="3"/>
  <c r="DJ25" i="3"/>
  <c r="DK25" i="3" s="1"/>
  <c r="DL25" i="3"/>
  <c r="DM25" i="3"/>
  <c r="DQ25" i="3"/>
  <c r="DR25" i="3"/>
  <c r="DS25" i="3"/>
  <c r="DT25" i="3"/>
  <c r="DU25" i="3"/>
  <c r="DV25" i="3" s="1"/>
  <c r="DW25" i="3"/>
  <c r="DX25" i="3" s="1"/>
  <c r="DF26" i="3"/>
  <c r="DG26" i="3"/>
  <c r="DH26" i="3"/>
  <c r="DI26" i="3"/>
  <c r="DJ26" i="3"/>
  <c r="DK26" i="3"/>
  <c r="DL26" i="3"/>
  <c r="DM26" i="3" s="1"/>
  <c r="DQ26" i="3"/>
  <c r="DR26" i="3" s="1"/>
  <c r="DS26" i="3"/>
  <c r="DT26" i="3"/>
  <c r="DU26" i="3"/>
  <c r="DV26" i="3"/>
  <c r="DW26" i="3"/>
  <c r="DX26" i="3"/>
  <c r="DF27" i="3"/>
  <c r="DG27" i="3"/>
  <c r="DH27" i="3"/>
  <c r="DI27" i="3" s="1"/>
  <c r="DJ27" i="3"/>
  <c r="DK27" i="3"/>
  <c r="DL27" i="3"/>
  <c r="DM27" i="3" s="1"/>
  <c r="DQ27" i="3"/>
  <c r="DR27" i="3" s="1"/>
  <c r="DS27" i="3"/>
  <c r="DT27" i="3" s="1"/>
  <c r="DU27" i="3"/>
  <c r="DV27" i="3" s="1"/>
  <c r="DW27" i="3"/>
  <c r="DX27" i="3"/>
  <c r="DL8" i="3"/>
  <c r="DM8" i="3" s="1"/>
  <c r="DJ8" i="3"/>
  <c r="DK8" i="3" s="1"/>
  <c r="DH8" i="3"/>
  <c r="DI8" i="3" s="1"/>
  <c r="DF8" i="3"/>
  <c r="DG8" i="3" s="1"/>
  <c r="DC8" i="3"/>
  <c r="DD8" i="3" s="1"/>
  <c r="DA8" i="3"/>
  <c r="DB8" i="3" s="1"/>
  <c r="CY8" i="3"/>
  <c r="CZ8" i="3" s="1"/>
  <c r="CW8" i="3"/>
  <c r="CX8" i="3" s="1"/>
  <c r="CU8" i="3"/>
  <c r="CV8" i="3" s="1"/>
  <c r="CS8" i="3"/>
  <c r="CT8" i="3" s="1"/>
  <c r="CM8" i="3"/>
  <c r="CN8" i="3" s="1"/>
  <c r="CK8" i="3"/>
  <c r="CL8" i="3" s="1"/>
  <c r="CI8" i="3"/>
  <c r="CJ8" i="3" s="1"/>
  <c r="CG8" i="3"/>
  <c r="CH8" i="3" s="1"/>
  <c r="CC8" i="3"/>
  <c r="CD8" i="3" s="1"/>
  <c r="BY8" i="3"/>
  <c r="BZ8" i="3" s="1"/>
  <c r="BW8" i="3"/>
  <c r="BX8" i="3" s="1"/>
  <c r="BU8" i="3"/>
  <c r="BV8" i="3" s="1"/>
  <c r="BS8" i="3"/>
  <c r="BT8" i="3" s="1"/>
  <c r="BQ8" i="3"/>
  <c r="BR8" i="3" s="1"/>
  <c r="BO8" i="3"/>
  <c r="BP8" i="3" s="1"/>
  <c r="BM8" i="3"/>
  <c r="BN8" i="3" s="1"/>
  <c r="BK8" i="3"/>
  <c r="BL8" i="3" s="1"/>
  <c r="BI8" i="3"/>
  <c r="BJ8" i="3" s="1"/>
  <c r="BG8" i="3"/>
  <c r="BH8" i="3" s="1"/>
  <c r="BE8" i="3"/>
  <c r="BF8" i="3" s="1"/>
  <c r="DW113" i="3"/>
  <c r="DW8" i="3"/>
  <c r="DX8" i="3" s="1"/>
  <c r="DL113" i="3"/>
  <c r="DU113" i="3"/>
  <c r="DU8" i="3"/>
  <c r="DV8" i="3" s="1"/>
  <c r="CQ113" i="3"/>
  <c r="DS113" i="3"/>
  <c r="DS8" i="3"/>
  <c r="DT8" i="3" s="1"/>
  <c r="DJ113" i="3"/>
  <c r="DH113" i="3"/>
  <c r="DF113" i="3"/>
  <c r="CE113" i="3"/>
  <c r="CA113" i="3"/>
  <c r="DQ113" i="3"/>
  <c r="DQ8" i="3"/>
  <c r="DR8" i="3" s="1"/>
  <c r="AA112" i="1"/>
  <c r="AB112" i="1"/>
  <c r="AC112" i="1"/>
  <c r="AD112" i="1"/>
  <c r="AA85" i="1"/>
  <c r="AB85" i="1"/>
  <c r="AC85" i="1"/>
  <c r="AD85" i="1"/>
  <c r="AA58" i="1"/>
  <c r="AB58" i="1"/>
  <c r="AC58" i="1"/>
  <c r="AD58" i="1"/>
  <c r="AD115" i="1" s="1"/>
  <c r="AA31" i="1"/>
  <c r="AB31" i="1"/>
  <c r="AC31" i="1"/>
  <c r="AD31" i="1"/>
  <c r="E18" i="4"/>
  <c r="E19" i="4"/>
  <c r="E20" i="4"/>
  <c r="E17" i="4"/>
  <c r="DC113" i="3"/>
  <c r="DA113" i="3"/>
  <c r="CY113" i="3"/>
  <c r="CW113" i="3"/>
  <c r="CU113" i="3"/>
  <c r="CS113" i="3"/>
  <c r="CO113" i="3"/>
  <c r="CM113" i="3"/>
  <c r="CK113" i="3"/>
  <c r="CI113" i="3"/>
  <c r="CG113" i="3"/>
  <c r="CC113" i="3"/>
  <c r="BY113" i="3"/>
  <c r="BW113" i="3"/>
  <c r="BU113" i="3"/>
  <c r="BS113" i="3"/>
  <c r="BQ113" i="3"/>
  <c r="BO113" i="3"/>
  <c r="BM113" i="3"/>
  <c r="BK113" i="3"/>
  <c r="BI113" i="3"/>
  <c r="BG113" i="3"/>
  <c r="BE113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89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62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35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DP29" i="3" l="1"/>
  <c r="DP56" i="3"/>
  <c r="DP83" i="3"/>
  <c r="DP110" i="3"/>
  <c r="DX83" i="3"/>
  <c r="DX110" i="3"/>
  <c r="DX29" i="3"/>
  <c r="DX56" i="3"/>
  <c r="DM56" i="3"/>
  <c r="DM110" i="3"/>
  <c r="DM83" i="3"/>
  <c r="DM29" i="3"/>
  <c r="DV110" i="3"/>
  <c r="DV56" i="3"/>
  <c r="DV83" i="3"/>
  <c r="DV29" i="3"/>
  <c r="CR110" i="3"/>
  <c r="CR83" i="3"/>
  <c r="CR56" i="3"/>
  <c r="CR29" i="3"/>
  <c r="DT56" i="3"/>
  <c r="DT29" i="3"/>
  <c r="DT110" i="3"/>
  <c r="DT83" i="3"/>
  <c r="DI83" i="3"/>
  <c r="CF83" i="3"/>
  <c r="DK56" i="3"/>
  <c r="DK29" i="3"/>
  <c r="DG83" i="3"/>
  <c r="DG110" i="3"/>
  <c r="DI110" i="3"/>
  <c r="DG56" i="3"/>
  <c r="DI56" i="3"/>
  <c r="DK83" i="3"/>
  <c r="DI29" i="3"/>
  <c r="DG29" i="3"/>
  <c r="DK110" i="3"/>
  <c r="CF29" i="3"/>
  <c r="CF56" i="3"/>
  <c r="CF110" i="3"/>
  <c r="CB29" i="3"/>
  <c r="CB56" i="3"/>
  <c r="CB110" i="3"/>
  <c r="CB83" i="3"/>
  <c r="DR110" i="3"/>
  <c r="DR83" i="3"/>
  <c r="DR56" i="3"/>
  <c r="DR29" i="3"/>
  <c r="AB115" i="1"/>
  <c r="AC115" i="1"/>
  <c r="AA115" i="1"/>
  <c r="CN56" i="3"/>
  <c r="CN29" i="3"/>
  <c r="BT83" i="3"/>
  <c r="BN29" i="3"/>
  <c r="CD56" i="3"/>
  <c r="CP56" i="3"/>
  <c r="BL29" i="3"/>
  <c r="BZ29" i="3"/>
  <c r="CP29" i="3"/>
  <c r="BP29" i="3"/>
  <c r="CD29" i="3"/>
  <c r="BF29" i="3"/>
  <c r="BJ56" i="3"/>
  <c r="BL110" i="3"/>
  <c r="BN56" i="3"/>
  <c r="BF83" i="3"/>
  <c r="CX83" i="3"/>
  <c r="CD110" i="3"/>
  <c r="BF56" i="3"/>
  <c r="CZ56" i="3"/>
  <c r="CL56" i="3"/>
  <c r="CT56" i="3"/>
  <c r="DB110" i="3"/>
  <c r="CL110" i="3"/>
  <c r="CN110" i="3"/>
  <c r="BH29" i="3"/>
  <c r="CJ29" i="3"/>
  <c r="BX29" i="3"/>
  <c r="DD29" i="3"/>
  <c r="BT29" i="3"/>
  <c r="CL29" i="3"/>
  <c r="CX29" i="3"/>
  <c r="BV29" i="3"/>
  <c r="CV29" i="3"/>
  <c r="DB29" i="3"/>
  <c r="BV56" i="3"/>
  <c r="CV56" i="3"/>
  <c r="BP56" i="3"/>
  <c r="CH56" i="3"/>
  <c r="DB56" i="3"/>
  <c r="BH56" i="3"/>
  <c r="CJ56" i="3"/>
  <c r="BR56" i="3"/>
  <c r="BX56" i="3"/>
  <c r="DD56" i="3"/>
  <c r="BT56" i="3"/>
  <c r="CX56" i="3"/>
  <c r="BJ29" i="3"/>
  <c r="BR29" i="3"/>
  <c r="CH29" i="3"/>
  <c r="CT29" i="3"/>
  <c r="CZ29" i="3"/>
  <c r="BL56" i="3"/>
  <c r="BZ56" i="3"/>
  <c r="CL83" i="3"/>
  <c r="DB83" i="3"/>
  <c r="BX83" i="3"/>
  <c r="BZ83" i="3"/>
  <c r="BJ83" i="3"/>
  <c r="BL83" i="3"/>
  <c r="CZ83" i="3"/>
  <c r="CP83" i="3"/>
  <c r="BN110" i="3"/>
  <c r="CN83" i="3"/>
  <c r="BP110" i="3"/>
  <c r="BN83" i="3"/>
  <c r="CD83" i="3"/>
  <c r="CT83" i="3"/>
  <c r="BF110" i="3"/>
  <c r="CV110" i="3"/>
  <c r="BV83" i="3"/>
  <c r="BH83" i="3"/>
  <c r="BP83" i="3"/>
  <c r="CH83" i="3"/>
  <c r="CV83" i="3"/>
  <c r="BH110" i="3"/>
  <c r="BT110" i="3"/>
  <c r="CX110" i="3"/>
  <c r="BR83" i="3"/>
  <c r="CJ83" i="3"/>
  <c r="DD83" i="3"/>
  <c r="BV110" i="3"/>
  <c r="CH110" i="3"/>
  <c r="BJ110" i="3"/>
  <c r="BR110" i="3"/>
  <c r="CJ110" i="3"/>
  <c r="BX110" i="3"/>
  <c r="DD110" i="3"/>
  <c r="BZ110" i="3"/>
  <c r="CP110" i="3"/>
  <c r="CZ110" i="3"/>
  <c r="CT110" i="3"/>
  <c r="DP113" i="3" l="1"/>
  <c r="F76" i="4" s="1"/>
  <c r="DX113" i="3"/>
  <c r="F80" i="4" s="1"/>
  <c r="DM113" i="3"/>
  <c r="F73" i="4" s="1"/>
  <c r="DV113" i="3"/>
  <c r="F79" i="4" s="1"/>
  <c r="CR113" i="3"/>
  <c r="F61" i="4" s="1"/>
  <c r="DK113" i="3"/>
  <c r="F72" i="4" s="1"/>
  <c r="DT113" i="3"/>
  <c r="F78" i="4" s="1"/>
  <c r="DG113" i="3"/>
  <c r="F70" i="4" s="1"/>
  <c r="DI113" i="3"/>
  <c r="F71" i="4" s="1"/>
  <c r="CF113" i="3"/>
  <c r="F55" i="4" s="1"/>
  <c r="CB113" i="3"/>
  <c r="DR113" i="3"/>
  <c r="F77" i="4" s="1"/>
  <c r="BL113" i="3"/>
  <c r="F47" i="4" s="1"/>
  <c r="CN113" i="3"/>
  <c r="F59" i="4" s="1"/>
  <c r="CP113" i="3"/>
  <c r="F60" i="4" s="1"/>
  <c r="BZ113" i="3"/>
  <c r="F53" i="4" s="1"/>
  <c r="CD113" i="3"/>
  <c r="F54" i="4" s="1"/>
  <c r="BF113" i="3"/>
  <c r="F44" i="4" s="1"/>
  <c r="BN113" i="3"/>
  <c r="F48" i="4" s="1"/>
  <c r="BP113" i="3"/>
  <c r="BX113" i="3"/>
  <c r="F52" i="4" s="1"/>
  <c r="CH113" i="3"/>
  <c r="F56" i="4" s="1"/>
  <c r="BV113" i="3"/>
  <c r="F51" i="4" s="1"/>
  <c r="BT113" i="3"/>
  <c r="F50" i="4" s="1"/>
  <c r="CJ113" i="3"/>
  <c r="F57" i="4" s="1"/>
  <c r="BR113" i="3"/>
  <c r="F49" i="4" s="1"/>
  <c r="CX113" i="3"/>
  <c r="F64" i="4" s="1"/>
  <c r="BH113" i="3"/>
  <c r="F45" i="4" s="1"/>
  <c r="BJ113" i="3"/>
  <c r="F46" i="4" s="1"/>
  <c r="DB113" i="3"/>
  <c r="F66" i="4" s="1"/>
  <c r="CL113" i="3"/>
  <c r="F58" i="4" s="1"/>
  <c r="CZ113" i="3"/>
  <c r="F65" i="4" s="1"/>
  <c r="CV113" i="3"/>
  <c r="F63" i="4" s="1"/>
  <c r="DD113" i="3"/>
  <c r="F67" i="4" s="1"/>
  <c r="CT113" i="3"/>
  <c r="F62" i="4" s="1"/>
  <c r="N108" i="3" l="1"/>
  <c r="M108" i="3"/>
  <c r="L108" i="3"/>
  <c r="N107" i="3"/>
  <c r="M107" i="3"/>
  <c r="L107" i="3"/>
  <c r="N106" i="3"/>
  <c r="M106" i="3"/>
  <c r="L106" i="3"/>
  <c r="N105" i="3"/>
  <c r="M105" i="3"/>
  <c r="L105" i="3"/>
  <c r="N104" i="3"/>
  <c r="M104" i="3"/>
  <c r="L104" i="3"/>
  <c r="N103" i="3"/>
  <c r="M103" i="3"/>
  <c r="L103" i="3"/>
  <c r="N102" i="3"/>
  <c r="M102" i="3"/>
  <c r="L102" i="3"/>
  <c r="N101" i="3"/>
  <c r="M101" i="3"/>
  <c r="L101" i="3"/>
  <c r="N100" i="3"/>
  <c r="M100" i="3"/>
  <c r="L100" i="3"/>
  <c r="N99" i="3"/>
  <c r="M99" i="3"/>
  <c r="L99" i="3"/>
  <c r="N98" i="3"/>
  <c r="M98" i="3"/>
  <c r="L98" i="3"/>
  <c r="N97" i="3"/>
  <c r="M97" i="3"/>
  <c r="L97" i="3"/>
  <c r="N96" i="3"/>
  <c r="M96" i="3"/>
  <c r="L96" i="3"/>
  <c r="N95" i="3"/>
  <c r="M95" i="3"/>
  <c r="L95" i="3"/>
  <c r="N94" i="3"/>
  <c r="M94" i="3"/>
  <c r="L94" i="3"/>
  <c r="N93" i="3"/>
  <c r="M93" i="3"/>
  <c r="L93" i="3"/>
  <c r="N92" i="3"/>
  <c r="M92" i="3"/>
  <c r="L92" i="3"/>
  <c r="N91" i="3"/>
  <c r="M91" i="3"/>
  <c r="L91" i="3"/>
  <c r="N90" i="3"/>
  <c r="M90" i="3"/>
  <c r="L90" i="3"/>
  <c r="N89" i="3"/>
  <c r="M89" i="3"/>
  <c r="L89" i="3"/>
  <c r="N81" i="3"/>
  <c r="M81" i="3"/>
  <c r="L81" i="3"/>
  <c r="N80" i="3"/>
  <c r="M80" i="3"/>
  <c r="L80" i="3"/>
  <c r="N79" i="3"/>
  <c r="M79" i="3"/>
  <c r="L79" i="3"/>
  <c r="N78" i="3"/>
  <c r="M78" i="3"/>
  <c r="L78" i="3"/>
  <c r="N77" i="3"/>
  <c r="M77" i="3"/>
  <c r="L77" i="3"/>
  <c r="N76" i="3"/>
  <c r="M76" i="3"/>
  <c r="L76" i="3"/>
  <c r="N75" i="3"/>
  <c r="M75" i="3"/>
  <c r="L75" i="3"/>
  <c r="N74" i="3"/>
  <c r="M74" i="3"/>
  <c r="L74" i="3"/>
  <c r="N73" i="3"/>
  <c r="M73" i="3"/>
  <c r="L73" i="3"/>
  <c r="N72" i="3"/>
  <c r="M72" i="3"/>
  <c r="L72" i="3"/>
  <c r="N71" i="3"/>
  <c r="M71" i="3"/>
  <c r="L71" i="3"/>
  <c r="N70" i="3"/>
  <c r="M70" i="3"/>
  <c r="L70" i="3"/>
  <c r="N69" i="3"/>
  <c r="M69" i="3"/>
  <c r="L69" i="3"/>
  <c r="N68" i="3"/>
  <c r="M68" i="3"/>
  <c r="L68" i="3"/>
  <c r="N67" i="3"/>
  <c r="M67" i="3"/>
  <c r="L67" i="3"/>
  <c r="N66" i="3"/>
  <c r="M66" i="3"/>
  <c r="L66" i="3"/>
  <c r="N65" i="3"/>
  <c r="M65" i="3"/>
  <c r="L65" i="3"/>
  <c r="N64" i="3"/>
  <c r="M64" i="3"/>
  <c r="L64" i="3"/>
  <c r="N63" i="3"/>
  <c r="M63" i="3"/>
  <c r="L63" i="3"/>
  <c r="N62" i="3"/>
  <c r="M62" i="3"/>
  <c r="L62" i="3"/>
  <c r="N54" i="3"/>
  <c r="M54" i="3"/>
  <c r="L54" i="3"/>
  <c r="N53" i="3"/>
  <c r="M53" i="3"/>
  <c r="L53" i="3"/>
  <c r="N52" i="3"/>
  <c r="M52" i="3"/>
  <c r="L52" i="3"/>
  <c r="N51" i="3"/>
  <c r="M51" i="3"/>
  <c r="L51" i="3"/>
  <c r="N50" i="3"/>
  <c r="M50" i="3"/>
  <c r="L50" i="3"/>
  <c r="N49" i="3"/>
  <c r="M49" i="3"/>
  <c r="L49" i="3"/>
  <c r="N48" i="3"/>
  <c r="M48" i="3"/>
  <c r="L48" i="3"/>
  <c r="N47" i="3"/>
  <c r="M47" i="3"/>
  <c r="L47" i="3"/>
  <c r="N46" i="3"/>
  <c r="M46" i="3"/>
  <c r="L46" i="3"/>
  <c r="N45" i="3"/>
  <c r="M45" i="3"/>
  <c r="L45" i="3"/>
  <c r="N44" i="3"/>
  <c r="M44" i="3"/>
  <c r="L44" i="3"/>
  <c r="N43" i="3"/>
  <c r="M43" i="3"/>
  <c r="L43" i="3"/>
  <c r="N42" i="3"/>
  <c r="M42" i="3"/>
  <c r="L42" i="3"/>
  <c r="N41" i="3"/>
  <c r="M41" i="3"/>
  <c r="L41" i="3"/>
  <c r="N40" i="3"/>
  <c r="M40" i="3"/>
  <c r="L40" i="3"/>
  <c r="N39" i="3"/>
  <c r="M39" i="3"/>
  <c r="L39" i="3"/>
  <c r="N38" i="3"/>
  <c r="M38" i="3"/>
  <c r="L38" i="3"/>
  <c r="N37" i="3"/>
  <c r="M37" i="3"/>
  <c r="L37" i="3"/>
  <c r="N36" i="3"/>
  <c r="M36" i="3"/>
  <c r="L36" i="3"/>
  <c r="N35" i="3"/>
  <c r="M35" i="3"/>
  <c r="L35" i="3"/>
  <c r="N27" i="3"/>
  <c r="M27" i="3"/>
  <c r="L27" i="3"/>
  <c r="N26" i="3"/>
  <c r="M26" i="3"/>
  <c r="L26" i="3"/>
  <c r="N25" i="3"/>
  <c r="M25" i="3"/>
  <c r="L25" i="3"/>
  <c r="N24" i="3"/>
  <c r="M24" i="3"/>
  <c r="L24" i="3"/>
  <c r="N23" i="3"/>
  <c r="M23" i="3"/>
  <c r="L23" i="3"/>
  <c r="N22" i="3"/>
  <c r="M22" i="3"/>
  <c r="L22" i="3"/>
  <c r="N21" i="3"/>
  <c r="M21" i="3"/>
  <c r="L21" i="3"/>
  <c r="N20" i="3"/>
  <c r="M20" i="3"/>
  <c r="L20" i="3"/>
  <c r="N19" i="3"/>
  <c r="M19" i="3"/>
  <c r="L19" i="3"/>
  <c r="N18" i="3"/>
  <c r="M18" i="3"/>
  <c r="L18" i="3"/>
  <c r="N17" i="3"/>
  <c r="M17" i="3"/>
  <c r="L17" i="3"/>
  <c r="N16" i="3"/>
  <c r="M16" i="3"/>
  <c r="L16" i="3"/>
  <c r="N15" i="3"/>
  <c r="M15" i="3"/>
  <c r="L15" i="3"/>
  <c r="N14" i="3"/>
  <c r="M14" i="3"/>
  <c r="L14" i="3"/>
  <c r="N13" i="3"/>
  <c r="M13" i="3"/>
  <c r="L13" i="3"/>
  <c r="N12" i="3"/>
  <c r="M12" i="3"/>
  <c r="L12" i="3"/>
  <c r="N11" i="3"/>
  <c r="M11" i="3"/>
  <c r="L11" i="3"/>
  <c r="N10" i="3"/>
  <c r="M10" i="3"/>
  <c r="L10" i="3"/>
  <c r="N9" i="3"/>
  <c r="M9" i="3"/>
  <c r="L9" i="3"/>
  <c r="N8" i="3"/>
  <c r="M8" i="3"/>
  <c r="L8" i="3"/>
  <c r="Y108" i="3"/>
  <c r="X108" i="3"/>
  <c r="Y107" i="3"/>
  <c r="X107" i="3"/>
  <c r="Y106" i="3"/>
  <c r="X106" i="3"/>
  <c r="Y105" i="3"/>
  <c r="X105" i="3"/>
  <c r="Y104" i="3"/>
  <c r="X104" i="3"/>
  <c r="Y103" i="3"/>
  <c r="X103" i="3"/>
  <c r="Y102" i="3"/>
  <c r="X102" i="3"/>
  <c r="Y101" i="3"/>
  <c r="X101" i="3"/>
  <c r="Y100" i="3"/>
  <c r="X100" i="3"/>
  <c r="Y99" i="3"/>
  <c r="X99" i="3"/>
  <c r="Y98" i="3"/>
  <c r="X98" i="3"/>
  <c r="Y97" i="3"/>
  <c r="X97" i="3"/>
  <c r="Y96" i="3"/>
  <c r="X96" i="3"/>
  <c r="Y95" i="3"/>
  <c r="X95" i="3"/>
  <c r="Y94" i="3"/>
  <c r="X94" i="3"/>
  <c r="Y93" i="3"/>
  <c r="X93" i="3"/>
  <c r="Y92" i="3"/>
  <c r="X92" i="3"/>
  <c r="Y91" i="3"/>
  <c r="X91" i="3"/>
  <c r="Y90" i="3"/>
  <c r="X90" i="3"/>
  <c r="Y89" i="3"/>
  <c r="X89" i="3"/>
  <c r="Y81" i="3"/>
  <c r="X81" i="3"/>
  <c r="Y80" i="3"/>
  <c r="X80" i="3"/>
  <c r="Y79" i="3"/>
  <c r="X79" i="3"/>
  <c r="Y78" i="3"/>
  <c r="X78" i="3"/>
  <c r="Y77" i="3"/>
  <c r="X77" i="3"/>
  <c r="Y76" i="3"/>
  <c r="X76" i="3"/>
  <c r="Y75" i="3"/>
  <c r="X75" i="3"/>
  <c r="Y74" i="3"/>
  <c r="X74" i="3"/>
  <c r="Y73" i="3"/>
  <c r="X73" i="3"/>
  <c r="Y72" i="3"/>
  <c r="X72" i="3"/>
  <c r="Y71" i="3"/>
  <c r="X71" i="3"/>
  <c r="Y70" i="3"/>
  <c r="X70" i="3"/>
  <c r="Y69" i="3"/>
  <c r="X69" i="3"/>
  <c r="Y68" i="3"/>
  <c r="X68" i="3"/>
  <c r="Y67" i="3"/>
  <c r="X67" i="3"/>
  <c r="Y66" i="3"/>
  <c r="X66" i="3"/>
  <c r="Y65" i="3"/>
  <c r="X65" i="3"/>
  <c r="Y64" i="3"/>
  <c r="X64" i="3"/>
  <c r="Y63" i="3"/>
  <c r="X63" i="3"/>
  <c r="Y62" i="3"/>
  <c r="X62" i="3"/>
  <c r="Y54" i="3"/>
  <c r="X54" i="3"/>
  <c r="Y53" i="3"/>
  <c r="X53" i="3"/>
  <c r="Y52" i="3"/>
  <c r="X52" i="3"/>
  <c r="Y51" i="3"/>
  <c r="X51" i="3"/>
  <c r="Y50" i="3"/>
  <c r="X50" i="3"/>
  <c r="Y49" i="3"/>
  <c r="X49" i="3"/>
  <c r="Y48" i="3"/>
  <c r="X48" i="3"/>
  <c r="Y47" i="3"/>
  <c r="X47" i="3"/>
  <c r="Y46" i="3"/>
  <c r="X46" i="3"/>
  <c r="Y45" i="3"/>
  <c r="X45" i="3"/>
  <c r="Y44" i="3"/>
  <c r="X44" i="3"/>
  <c r="Y43" i="3"/>
  <c r="X43" i="3"/>
  <c r="Y42" i="3"/>
  <c r="X42" i="3"/>
  <c r="Y41" i="3"/>
  <c r="X41" i="3"/>
  <c r="Y40" i="3"/>
  <c r="X40" i="3"/>
  <c r="Y39" i="3"/>
  <c r="X39" i="3"/>
  <c r="Y38" i="3"/>
  <c r="X38" i="3"/>
  <c r="Y37" i="3"/>
  <c r="X37" i="3"/>
  <c r="Y36" i="3"/>
  <c r="X36" i="3"/>
  <c r="Y35" i="3"/>
  <c r="X35" i="3"/>
  <c r="X27" i="3"/>
  <c r="Y27" i="3"/>
  <c r="Y26" i="3"/>
  <c r="X26" i="3"/>
  <c r="Y25" i="3"/>
  <c r="X25" i="3"/>
  <c r="Y24" i="3"/>
  <c r="X24" i="3"/>
  <c r="Y23" i="3"/>
  <c r="X23" i="3"/>
  <c r="Y22" i="3"/>
  <c r="X22" i="3"/>
  <c r="Y21" i="3"/>
  <c r="X21" i="3"/>
  <c r="Y20" i="3"/>
  <c r="X20" i="3"/>
  <c r="Y19" i="3"/>
  <c r="X19" i="3"/>
  <c r="Y18" i="3"/>
  <c r="X18" i="3"/>
  <c r="Y17" i="3"/>
  <c r="X17" i="3"/>
  <c r="Y16" i="3"/>
  <c r="X16" i="3"/>
  <c r="Y15" i="3"/>
  <c r="X15" i="3"/>
  <c r="Y14" i="3"/>
  <c r="X14" i="3"/>
  <c r="Y13" i="3"/>
  <c r="X13" i="3"/>
  <c r="Y12" i="3"/>
  <c r="X12" i="3"/>
  <c r="Y11" i="3"/>
  <c r="X11" i="3"/>
  <c r="Y10" i="3"/>
  <c r="X10" i="3"/>
  <c r="Y9" i="3"/>
  <c r="X9" i="3"/>
  <c r="Y8" i="3"/>
  <c r="X8" i="3"/>
  <c r="U108" i="3"/>
  <c r="T108" i="3"/>
  <c r="U107" i="3"/>
  <c r="T107" i="3"/>
  <c r="U106" i="3"/>
  <c r="T106" i="3"/>
  <c r="U105" i="3"/>
  <c r="T105" i="3"/>
  <c r="U104" i="3"/>
  <c r="T104" i="3"/>
  <c r="U103" i="3"/>
  <c r="T103" i="3"/>
  <c r="U102" i="3"/>
  <c r="T102" i="3"/>
  <c r="U101" i="3"/>
  <c r="T101" i="3"/>
  <c r="U100" i="3"/>
  <c r="T100" i="3"/>
  <c r="U99" i="3"/>
  <c r="T99" i="3"/>
  <c r="U98" i="3"/>
  <c r="T98" i="3"/>
  <c r="U97" i="3"/>
  <c r="T97" i="3"/>
  <c r="U96" i="3"/>
  <c r="T96" i="3"/>
  <c r="U95" i="3"/>
  <c r="T95" i="3"/>
  <c r="U94" i="3"/>
  <c r="T94" i="3"/>
  <c r="U93" i="3"/>
  <c r="T93" i="3"/>
  <c r="U92" i="3"/>
  <c r="T92" i="3"/>
  <c r="U91" i="3"/>
  <c r="T91" i="3"/>
  <c r="U90" i="3"/>
  <c r="T90" i="3"/>
  <c r="U89" i="3"/>
  <c r="T89" i="3"/>
  <c r="U81" i="3"/>
  <c r="T81" i="3"/>
  <c r="U80" i="3"/>
  <c r="T80" i="3"/>
  <c r="U79" i="3"/>
  <c r="T79" i="3"/>
  <c r="U78" i="3"/>
  <c r="T78" i="3"/>
  <c r="U77" i="3"/>
  <c r="T77" i="3"/>
  <c r="U76" i="3"/>
  <c r="T76" i="3"/>
  <c r="U75" i="3"/>
  <c r="T75" i="3"/>
  <c r="U74" i="3"/>
  <c r="T74" i="3"/>
  <c r="U73" i="3"/>
  <c r="T73" i="3"/>
  <c r="U72" i="3"/>
  <c r="T72" i="3"/>
  <c r="U71" i="3"/>
  <c r="T71" i="3"/>
  <c r="U70" i="3"/>
  <c r="T70" i="3"/>
  <c r="U69" i="3"/>
  <c r="T69" i="3"/>
  <c r="U68" i="3"/>
  <c r="T68" i="3"/>
  <c r="U67" i="3"/>
  <c r="T67" i="3"/>
  <c r="U66" i="3"/>
  <c r="T66" i="3"/>
  <c r="U65" i="3"/>
  <c r="T65" i="3"/>
  <c r="U64" i="3"/>
  <c r="T64" i="3"/>
  <c r="U63" i="3"/>
  <c r="T63" i="3"/>
  <c r="U62" i="3"/>
  <c r="T62" i="3"/>
  <c r="U54" i="3"/>
  <c r="T54" i="3"/>
  <c r="U53" i="3"/>
  <c r="T53" i="3"/>
  <c r="U52" i="3"/>
  <c r="T52" i="3"/>
  <c r="U51" i="3"/>
  <c r="T51" i="3"/>
  <c r="U50" i="3"/>
  <c r="T50" i="3"/>
  <c r="U49" i="3"/>
  <c r="T49" i="3"/>
  <c r="U48" i="3"/>
  <c r="T48" i="3"/>
  <c r="U47" i="3"/>
  <c r="T47" i="3"/>
  <c r="U46" i="3"/>
  <c r="T46" i="3"/>
  <c r="U45" i="3"/>
  <c r="T45" i="3"/>
  <c r="U44" i="3"/>
  <c r="T44" i="3"/>
  <c r="U43" i="3"/>
  <c r="T43" i="3"/>
  <c r="U42" i="3"/>
  <c r="T42" i="3"/>
  <c r="U41" i="3"/>
  <c r="T41" i="3"/>
  <c r="U40" i="3"/>
  <c r="T40" i="3"/>
  <c r="U39" i="3"/>
  <c r="T39" i="3"/>
  <c r="U38" i="3"/>
  <c r="T38" i="3"/>
  <c r="U37" i="3"/>
  <c r="T37" i="3"/>
  <c r="U36" i="3"/>
  <c r="T36" i="3"/>
  <c r="U35" i="3"/>
  <c r="T35" i="3"/>
  <c r="T20" i="3"/>
  <c r="U20" i="3"/>
  <c r="T21" i="3"/>
  <c r="U21" i="3"/>
  <c r="T22" i="3"/>
  <c r="U22" i="3"/>
  <c r="T23" i="3"/>
  <c r="U23" i="3"/>
  <c r="T24" i="3"/>
  <c r="U24" i="3"/>
  <c r="T25" i="3"/>
  <c r="U25" i="3"/>
  <c r="T26" i="3"/>
  <c r="U26" i="3"/>
  <c r="T27" i="3"/>
  <c r="U27" i="3"/>
  <c r="T10" i="3"/>
  <c r="U10" i="3"/>
  <c r="T11" i="3"/>
  <c r="U11" i="3"/>
  <c r="T12" i="3"/>
  <c r="U12" i="3"/>
  <c r="T13" i="3"/>
  <c r="U13" i="3"/>
  <c r="T14" i="3"/>
  <c r="U14" i="3"/>
  <c r="T15" i="3"/>
  <c r="U15" i="3"/>
  <c r="T16" i="3"/>
  <c r="U16" i="3"/>
  <c r="T17" i="3"/>
  <c r="U17" i="3"/>
  <c r="T18" i="3"/>
  <c r="U18" i="3"/>
  <c r="T19" i="3"/>
  <c r="U19" i="3"/>
  <c r="U9" i="3"/>
  <c r="T9" i="3"/>
  <c r="U8" i="3"/>
  <c r="T8" i="3"/>
  <c r="P110" i="3"/>
  <c r="P83" i="3"/>
  <c r="P56" i="3"/>
  <c r="P29" i="3"/>
  <c r="C112" i="1"/>
  <c r="F7" i="4" s="1"/>
  <c r="AN2" i="5"/>
  <c r="AA2" i="5"/>
  <c r="N2" i="5"/>
  <c r="A2" i="5"/>
  <c r="E12" i="4"/>
  <c r="E13" i="4"/>
  <c r="E14" i="4"/>
  <c r="E15" i="4"/>
  <c r="E16" i="4"/>
  <c r="E11" i="4"/>
  <c r="E8" i="3"/>
  <c r="AX113" i="3"/>
  <c r="F107" i="4" s="1"/>
  <c r="AY113" i="3"/>
  <c r="F108" i="4" s="1"/>
  <c r="AZ113" i="3"/>
  <c r="F109" i="4" s="1"/>
  <c r="AL110" i="3"/>
  <c r="AL83" i="3"/>
  <c r="AL56" i="3"/>
  <c r="AL29" i="3"/>
  <c r="AW113" i="3"/>
  <c r="F106" i="4" s="1"/>
  <c r="AV29" i="3"/>
  <c r="AU29" i="3"/>
  <c r="AT29" i="3"/>
  <c r="AS29" i="3"/>
  <c r="AR29" i="3"/>
  <c r="AQ29" i="3"/>
  <c r="AP29" i="3"/>
  <c r="AO29" i="3"/>
  <c r="AN29" i="3"/>
  <c r="AM29" i="3"/>
  <c r="AV56" i="3"/>
  <c r="AU56" i="3"/>
  <c r="AT56" i="3"/>
  <c r="AS56" i="3"/>
  <c r="AR56" i="3"/>
  <c r="AQ56" i="3"/>
  <c r="AP56" i="3"/>
  <c r="AO56" i="3"/>
  <c r="AN56" i="3"/>
  <c r="AM56" i="3"/>
  <c r="AV83" i="3"/>
  <c r="AU83" i="3"/>
  <c r="AT83" i="3"/>
  <c r="AS83" i="3"/>
  <c r="AR83" i="3"/>
  <c r="AQ83" i="3"/>
  <c r="AP83" i="3"/>
  <c r="AO83" i="3"/>
  <c r="AN83" i="3"/>
  <c r="AM83" i="3"/>
  <c r="AN110" i="3"/>
  <c r="AO110" i="3"/>
  <c r="AP110" i="3"/>
  <c r="AQ110" i="3"/>
  <c r="AR110" i="3"/>
  <c r="AS110" i="3"/>
  <c r="AT110" i="3"/>
  <c r="AU110" i="3"/>
  <c r="AV110" i="3"/>
  <c r="AM110" i="3"/>
  <c r="AK110" i="3"/>
  <c r="AJ110" i="3"/>
  <c r="AI110" i="3"/>
  <c r="AH110" i="3"/>
  <c r="AG110" i="3"/>
  <c r="AF110" i="3"/>
  <c r="AE110" i="3"/>
  <c r="AD110" i="3"/>
  <c r="AC110" i="3"/>
  <c r="AA110" i="3"/>
  <c r="Z110" i="3"/>
  <c r="W110" i="3"/>
  <c r="V110" i="3"/>
  <c r="S110" i="3"/>
  <c r="R110" i="3"/>
  <c r="O110" i="3"/>
  <c r="C110" i="3"/>
  <c r="F30" i="4" s="1"/>
  <c r="AB108" i="3"/>
  <c r="K108" i="3"/>
  <c r="J108" i="3"/>
  <c r="I108" i="3"/>
  <c r="H108" i="3"/>
  <c r="G108" i="3"/>
  <c r="F108" i="3"/>
  <c r="E108" i="3"/>
  <c r="D108" i="3"/>
  <c r="B108" i="3"/>
  <c r="AB107" i="3"/>
  <c r="K107" i="3"/>
  <c r="J107" i="3"/>
  <c r="I107" i="3"/>
  <c r="H107" i="3"/>
  <c r="G107" i="3"/>
  <c r="F107" i="3"/>
  <c r="E107" i="3"/>
  <c r="D107" i="3"/>
  <c r="B107" i="3"/>
  <c r="AB106" i="3"/>
  <c r="K106" i="3"/>
  <c r="J106" i="3"/>
  <c r="I106" i="3"/>
  <c r="H106" i="3"/>
  <c r="G106" i="3"/>
  <c r="F106" i="3"/>
  <c r="E106" i="3"/>
  <c r="D106" i="3"/>
  <c r="B106" i="3"/>
  <c r="AB105" i="3"/>
  <c r="K105" i="3"/>
  <c r="J105" i="3"/>
  <c r="I105" i="3"/>
  <c r="H105" i="3"/>
  <c r="G105" i="3"/>
  <c r="F105" i="3"/>
  <c r="E105" i="3"/>
  <c r="D105" i="3"/>
  <c r="B105" i="3"/>
  <c r="AB104" i="3"/>
  <c r="K104" i="3"/>
  <c r="J104" i="3"/>
  <c r="I104" i="3"/>
  <c r="H104" i="3"/>
  <c r="G104" i="3"/>
  <c r="F104" i="3"/>
  <c r="E104" i="3"/>
  <c r="D104" i="3"/>
  <c r="B104" i="3"/>
  <c r="AB103" i="3"/>
  <c r="K103" i="3"/>
  <c r="J103" i="3"/>
  <c r="I103" i="3"/>
  <c r="H103" i="3"/>
  <c r="G103" i="3"/>
  <c r="F103" i="3"/>
  <c r="E103" i="3"/>
  <c r="D103" i="3"/>
  <c r="B103" i="3"/>
  <c r="AB102" i="3"/>
  <c r="K102" i="3"/>
  <c r="J102" i="3"/>
  <c r="I102" i="3"/>
  <c r="H102" i="3"/>
  <c r="G102" i="3"/>
  <c r="F102" i="3"/>
  <c r="E102" i="3"/>
  <c r="D102" i="3"/>
  <c r="B102" i="3"/>
  <c r="AB101" i="3"/>
  <c r="K101" i="3"/>
  <c r="J101" i="3"/>
  <c r="I101" i="3"/>
  <c r="H101" i="3"/>
  <c r="G101" i="3"/>
  <c r="F101" i="3"/>
  <c r="E101" i="3"/>
  <c r="D101" i="3"/>
  <c r="B101" i="3"/>
  <c r="AB100" i="3"/>
  <c r="K100" i="3"/>
  <c r="J100" i="3"/>
  <c r="I100" i="3"/>
  <c r="H100" i="3"/>
  <c r="G100" i="3"/>
  <c r="F100" i="3"/>
  <c r="E100" i="3"/>
  <c r="D100" i="3"/>
  <c r="B100" i="3"/>
  <c r="AB99" i="3"/>
  <c r="K99" i="3"/>
  <c r="J99" i="3"/>
  <c r="I99" i="3"/>
  <c r="H99" i="3"/>
  <c r="G99" i="3"/>
  <c r="F99" i="3"/>
  <c r="E99" i="3"/>
  <c r="D99" i="3"/>
  <c r="B99" i="3"/>
  <c r="AB98" i="3"/>
  <c r="K98" i="3"/>
  <c r="J98" i="3"/>
  <c r="I98" i="3"/>
  <c r="H98" i="3"/>
  <c r="G98" i="3"/>
  <c r="F98" i="3"/>
  <c r="E98" i="3"/>
  <c r="D98" i="3"/>
  <c r="B98" i="3"/>
  <c r="AB97" i="3"/>
  <c r="K97" i="3"/>
  <c r="J97" i="3"/>
  <c r="I97" i="3"/>
  <c r="H97" i="3"/>
  <c r="G97" i="3"/>
  <c r="F97" i="3"/>
  <c r="E97" i="3"/>
  <c r="D97" i="3"/>
  <c r="B97" i="3"/>
  <c r="AB96" i="3"/>
  <c r="K96" i="3"/>
  <c r="J96" i="3"/>
  <c r="I96" i="3"/>
  <c r="H96" i="3"/>
  <c r="G96" i="3"/>
  <c r="F96" i="3"/>
  <c r="E96" i="3"/>
  <c r="D96" i="3"/>
  <c r="B96" i="3"/>
  <c r="AB95" i="3"/>
  <c r="K95" i="3"/>
  <c r="J95" i="3"/>
  <c r="I95" i="3"/>
  <c r="H95" i="3"/>
  <c r="G95" i="3"/>
  <c r="F95" i="3"/>
  <c r="E95" i="3"/>
  <c r="D95" i="3"/>
  <c r="B95" i="3"/>
  <c r="AB94" i="3"/>
  <c r="K94" i="3"/>
  <c r="J94" i="3"/>
  <c r="I94" i="3"/>
  <c r="H94" i="3"/>
  <c r="G94" i="3"/>
  <c r="F94" i="3"/>
  <c r="E94" i="3"/>
  <c r="D94" i="3"/>
  <c r="B94" i="3"/>
  <c r="AB93" i="3"/>
  <c r="K93" i="3"/>
  <c r="J93" i="3"/>
  <c r="I93" i="3"/>
  <c r="H93" i="3"/>
  <c r="G93" i="3"/>
  <c r="F93" i="3"/>
  <c r="E93" i="3"/>
  <c r="D93" i="3"/>
  <c r="B93" i="3"/>
  <c r="AB92" i="3"/>
  <c r="K92" i="3"/>
  <c r="J92" i="3"/>
  <c r="I92" i="3"/>
  <c r="H92" i="3"/>
  <c r="G92" i="3"/>
  <c r="F92" i="3"/>
  <c r="E92" i="3"/>
  <c r="D92" i="3"/>
  <c r="B92" i="3"/>
  <c r="AB91" i="3"/>
  <c r="K91" i="3"/>
  <c r="J91" i="3"/>
  <c r="I91" i="3"/>
  <c r="H91" i="3"/>
  <c r="G91" i="3"/>
  <c r="F91" i="3"/>
  <c r="E91" i="3"/>
  <c r="D91" i="3"/>
  <c r="B91" i="3"/>
  <c r="AB90" i="3"/>
  <c r="K90" i="3"/>
  <c r="J90" i="3"/>
  <c r="I90" i="3"/>
  <c r="H90" i="3"/>
  <c r="G90" i="3"/>
  <c r="F90" i="3"/>
  <c r="E90" i="3"/>
  <c r="D90" i="3"/>
  <c r="B90" i="3"/>
  <c r="AB89" i="3"/>
  <c r="K89" i="3"/>
  <c r="J89" i="3"/>
  <c r="I89" i="3"/>
  <c r="H89" i="3"/>
  <c r="G89" i="3"/>
  <c r="F89" i="3"/>
  <c r="E89" i="3"/>
  <c r="D89" i="3"/>
  <c r="B89" i="3"/>
  <c r="AK83" i="3"/>
  <c r="AJ83" i="3"/>
  <c r="AI83" i="3"/>
  <c r="AH83" i="3"/>
  <c r="AG83" i="3"/>
  <c r="AF83" i="3"/>
  <c r="AE83" i="3"/>
  <c r="AD83" i="3"/>
  <c r="AC83" i="3"/>
  <c r="AA83" i="3"/>
  <c r="Z83" i="3"/>
  <c r="W83" i="3"/>
  <c r="V83" i="3"/>
  <c r="S83" i="3"/>
  <c r="R83" i="3"/>
  <c r="O83" i="3"/>
  <c r="C83" i="3"/>
  <c r="F29" i="4" s="1"/>
  <c r="AB81" i="3"/>
  <c r="K81" i="3"/>
  <c r="J81" i="3"/>
  <c r="I81" i="3"/>
  <c r="H81" i="3"/>
  <c r="G81" i="3"/>
  <c r="F81" i="3"/>
  <c r="E81" i="3"/>
  <c r="D81" i="3"/>
  <c r="B81" i="3"/>
  <c r="AB80" i="3"/>
  <c r="K80" i="3"/>
  <c r="J80" i="3"/>
  <c r="I80" i="3"/>
  <c r="H80" i="3"/>
  <c r="G80" i="3"/>
  <c r="F80" i="3"/>
  <c r="E80" i="3"/>
  <c r="D80" i="3"/>
  <c r="B80" i="3"/>
  <c r="AB79" i="3"/>
  <c r="K79" i="3"/>
  <c r="J79" i="3"/>
  <c r="I79" i="3"/>
  <c r="H79" i="3"/>
  <c r="G79" i="3"/>
  <c r="F79" i="3"/>
  <c r="E79" i="3"/>
  <c r="D79" i="3"/>
  <c r="B79" i="3"/>
  <c r="AB78" i="3"/>
  <c r="K78" i="3"/>
  <c r="J78" i="3"/>
  <c r="I78" i="3"/>
  <c r="H78" i="3"/>
  <c r="G78" i="3"/>
  <c r="F78" i="3"/>
  <c r="E78" i="3"/>
  <c r="D78" i="3"/>
  <c r="B78" i="3"/>
  <c r="AB77" i="3"/>
  <c r="K77" i="3"/>
  <c r="J77" i="3"/>
  <c r="I77" i="3"/>
  <c r="H77" i="3"/>
  <c r="G77" i="3"/>
  <c r="F77" i="3"/>
  <c r="E77" i="3"/>
  <c r="D77" i="3"/>
  <c r="B77" i="3"/>
  <c r="AB76" i="3"/>
  <c r="K76" i="3"/>
  <c r="J76" i="3"/>
  <c r="I76" i="3"/>
  <c r="H76" i="3"/>
  <c r="G76" i="3"/>
  <c r="F76" i="3"/>
  <c r="E76" i="3"/>
  <c r="D76" i="3"/>
  <c r="B76" i="3"/>
  <c r="AB75" i="3"/>
  <c r="K75" i="3"/>
  <c r="J75" i="3"/>
  <c r="I75" i="3"/>
  <c r="H75" i="3"/>
  <c r="G75" i="3"/>
  <c r="F75" i="3"/>
  <c r="E75" i="3"/>
  <c r="D75" i="3"/>
  <c r="B75" i="3"/>
  <c r="AB74" i="3"/>
  <c r="K74" i="3"/>
  <c r="J74" i="3"/>
  <c r="I74" i="3"/>
  <c r="H74" i="3"/>
  <c r="G74" i="3"/>
  <c r="F74" i="3"/>
  <c r="E74" i="3"/>
  <c r="D74" i="3"/>
  <c r="B74" i="3"/>
  <c r="AB73" i="3"/>
  <c r="K73" i="3"/>
  <c r="J73" i="3"/>
  <c r="I73" i="3"/>
  <c r="H73" i="3"/>
  <c r="G73" i="3"/>
  <c r="F73" i="3"/>
  <c r="E73" i="3"/>
  <c r="D73" i="3"/>
  <c r="B73" i="3"/>
  <c r="AB72" i="3"/>
  <c r="K72" i="3"/>
  <c r="J72" i="3"/>
  <c r="I72" i="3"/>
  <c r="H72" i="3"/>
  <c r="G72" i="3"/>
  <c r="F72" i="3"/>
  <c r="E72" i="3"/>
  <c r="D72" i="3"/>
  <c r="B72" i="3"/>
  <c r="AB71" i="3"/>
  <c r="K71" i="3"/>
  <c r="J71" i="3"/>
  <c r="I71" i="3"/>
  <c r="H71" i="3"/>
  <c r="G71" i="3"/>
  <c r="F71" i="3"/>
  <c r="E71" i="3"/>
  <c r="D71" i="3"/>
  <c r="B71" i="3"/>
  <c r="AB70" i="3"/>
  <c r="K70" i="3"/>
  <c r="J70" i="3"/>
  <c r="I70" i="3"/>
  <c r="H70" i="3"/>
  <c r="G70" i="3"/>
  <c r="F70" i="3"/>
  <c r="E70" i="3"/>
  <c r="D70" i="3"/>
  <c r="B70" i="3"/>
  <c r="AB69" i="3"/>
  <c r="K69" i="3"/>
  <c r="J69" i="3"/>
  <c r="I69" i="3"/>
  <c r="H69" i="3"/>
  <c r="G69" i="3"/>
  <c r="F69" i="3"/>
  <c r="E69" i="3"/>
  <c r="D69" i="3"/>
  <c r="B69" i="3"/>
  <c r="AB68" i="3"/>
  <c r="K68" i="3"/>
  <c r="J68" i="3"/>
  <c r="I68" i="3"/>
  <c r="H68" i="3"/>
  <c r="G68" i="3"/>
  <c r="F68" i="3"/>
  <c r="E68" i="3"/>
  <c r="D68" i="3"/>
  <c r="B68" i="3"/>
  <c r="AB67" i="3"/>
  <c r="K67" i="3"/>
  <c r="J67" i="3"/>
  <c r="I67" i="3"/>
  <c r="H67" i="3"/>
  <c r="G67" i="3"/>
  <c r="F67" i="3"/>
  <c r="E67" i="3"/>
  <c r="D67" i="3"/>
  <c r="B67" i="3"/>
  <c r="AB66" i="3"/>
  <c r="K66" i="3"/>
  <c r="J66" i="3"/>
  <c r="I66" i="3"/>
  <c r="H66" i="3"/>
  <c r="G66" i="3"/>
  <c r="F66" i="3"/>
  <c r="E66" i="3"/>
  <c r="D66" i="3"/>
  <c r="B66" i="3"/>
  <c r="AB65" i="3"/>
  <c r="K65" i="3"/>
  <c r="J65" i="3"/>
  <c r="I65" i="3"/>
  <c r="H65" i="3"/>
  <c r="G65" i="3"/>
  <c r="F65" i="3"/>
  <c r="E65" i="3"/>
  <c r="D65" i="3"/>
  <c r="B65" i="3"/>
  <c r="AB64" i="3"/>
  <c r="K64" i="3"/>
  <c r="J64" i="3"/>
  <c r="I64" i="3"/>
  <c r="H64" i="3"/>
  <c r="G64" i="3"/>
  <c r="F64" i="3"/>
  <c r="E64" i="3"/>
  <c r="D64" i="3"/>
  <c r="B64" i="3"/>
  <c r="AB63" i="3"/>
  <c r="K63" i="3"/>
  <c r="J63" i="3"/>
  <c r="I63" i="3"/>
  <c r="H63" i="3"/>
  <c r="G63" i="3"/>
  <c r="F63" i="3"/>
  <c r="E63" i="3"/>
  <c r="D63" i="3"/>
  <c r="B63" i="3"/>
  <c r="AB62" i="3"/>
  <c r="K62" i="3"/>
  <c r="J62" i="3"/>
  <c r="I62" i="3"/>
  <c r="H62" i="3"/>
  <c r="G62" i="3"/>
  <c r="F62" i="3"/>
  <c r="E62" i="3"/>
  <c r="D62" i="3"/>
  <c r="B62" i="3"/>
  <c r="AK56" i="3"/>
  <c r="AJ56" i="3"/>
  <c r="AI56" i="3"/>
  <c r="AH56" i="3"/>
  <c r="AG56" i="3"/>
  <c r="AF56" i="3"/>
  <c r="AE56" i="3"/>
  <c r="AD56" i="3"/>
  <c r="AC56" i="3"/>
  <c r="AA56" i="3"/>
  <c r="Z56" i="3"/>
  <c r="W56" i="3"/>
  <c r="V56" i="3"/>
  <c r="S56" i="3"/>
  <c r="R56" i="3"/>
  <c r="O56" i="3"/>
  <c r="C56" i="3"/>
  <c r="F28" i="4" s="1"/>
  <c r="AB54" i="3"/>
  <c r="K54" i="3"/>
  <c r="J54" i="3"/>
  <c r="I54" i="3"/>
  <c r="H54" i="3"/>
  <c r="G54" i="3"/>
  <c r="F54" i="3"/>
  <c r="E54" i="3"/>
  <c r="D54" i="3"/>
  <c r="B54" i="3"/>
  <c r="AB53" i="3"/>
  <c r="K53" i="3"/>
  <c r="J53" i="3"/>
  <c r="I53" i="3"/>
  <c r="H53" i="3"/>
  <c r="G53" i="3"/>
  <c r="F53" i="3"/>
  <c r="E53" i="3"/>
  <c r="D53" i="3"/>
  <c r="B53" i="3"/>
  <c r="AB52" i="3"/>
  <c r="K52" i="3"/>
  <c r="J52" i="3"/>
  <c r="I52" i="3"/>
  <c r="H52" i="3"/>
  <c r="G52" i="3"/>
  <c r="F52" i="3"/>
  <c r="E52" i="3"/>
  <c r="D52" i="3"/>
  <c r="B52" i="3"/>
  <c r="AB51" i="3"/>
  <c r="K51" i="3"/>
  <c r="J51" i="3"/>
  <c r="I51" i="3"/>
  <c r="H51" i="3"/>
  <c r="G51" i="3"/>
  <c r="F51" i="3"/>
  <c r="E51" i="3"/>
  <c r="D51" i="3"/>
  <c r="B51" i="3"/>
  <c r="AB50" i="3"/>
  <c r="K50" i="3"/>
  <c r="J50" i="3"/>
  <c r="I50" i="3"/>
  <c r="H50" i="3"/>
  <c r="G50" i="3"/>
  <c r="F50" i="3"/>
  <c r="E50" i="3"/>
  <c r="D50" i="3"/>
  <c r="B50" i="3"/>
  <c r="AB49" i="3"/>
  <c r="K49" i="3"/>
  <c r="J49" i="3"/>
  <c r="I49" i="3"/>
  <c r="H49" i="3"/>
  <c r="G49" i="3"/>
  <c r="F49" i="3"/>
  <c r="E49" i="3"/>
  <c r="D49" i="3"/>
  <c r="B49" i="3"/>
  <c r="AB48" i="3"/>
  <c r="K48" i="3"/>
  <c r="J48" i="3"/>
  <c r="I48" i="3"/>
  <c r="H48" i="3"/>
  <c r="G48" i="3"/>
  <c r="F48" i="3"/>
  <c r="E48" i="3"/>
  <c r="D48" i="3"/>
  <c r="B48" i="3"/>
  <c r="AB47" i="3"/>
  <c r="K47" i="3"/>
  <c r="J47" i="3"/>
  <c r="I47" i="3"/>
  <c r="H47" i="3"/>
  <c r="G47" i="3"/>
  <c r="F47" i="3"/>
  <c r="E47" i="3"/>
  <c r="D47" i="3"/>
  <c r="B47" i="3"/>
  <c r="AB46" i="3"/>
  <c r="K46" i="3"/>
  <c r="J46" i="3"/>
  <c r="I46" i="3"/>
  <c r="H46" i="3"/>
  <c r="G46" i="3"/>
  <c r="F46" i="3"/>
  <c r="E46" i="3"/>
  <c r="D46" i="3"/>
  <c r="B46" i="3"/>
  <c r="AB45" i="3"/>
  <c r="K45" i="3"/>
  <c r="J45" i="3"/>
  <c r="I45" i="3"/>
  <c r="H45" i="3"/>
  <c r="G45" i="3"/>
  <c r="F45" i="3"/>
  <c r="E45" i="3"/>
  <c r="D45" i="3"/>
  <c r="B45" i="3"/>
  <c r="AB44" i="3"/>
  <c r="K44" i="3"/>
  <c r="J44" i="3"/>
  <c r="I44" i="3"/>
  <c r="H44" i="3"/>
  <c r="G44" i="3"/>
  <c r="F44" i="3"/>
  <c r="E44" i="3"/>
  <c r="D44" i="3"/>
  <c r="B44" i="3"/>
  <c r="AB43" i="3"/>
  <c r="K43" i="3"/>
  <c r="J43" i="3"/>
  <c r="I43" i="3"/>
  <c r="H43" i="3"/>
  <c r="G43" i="3"/>
  <c r="F43" i="3"/>
  <c r="E43" i="3"/>
  <c r="D43" i="3"/>
  <c r="B43" i="3"/>
  <c r="AB42" i="3"/>
  <c r="K42" i="3"/>
  <c r="J42" i="3"/>
  <c r="I42" i="3"/>
  <c r="H42" i="3"/>
  <c r="G42" i="3"/>
  <c r="F42" i="3"/>
  <c r="E42" i="3"/>
  <c r="D42" i="3"/>
  <c r="B42" i="3"/>
  <c r="AB41" i="3"/>
  <c r="K41" i="3"/>
  <c r="J41" i="3"/>
  <c r="I41" i="3"/>
  <c r="H41" i="3"/>
  <c r="G41" i="3"/>
  <c r="F41" i="3"/>
  <c r="E41" i="3"/>
  <c r="D41" i="3"/>
  <c r="B41" i="3"/>
  <c r="AB40" i="3"/>
  <c r="K40" i="3"/>
  <c r="J40" i="3"/>
  <c r="I40" i="3"/>
  <c r="H40" i="3"/>
  <c r="G40" i="3"/>
  <c r="F40" i="3"/>
  <c r="E40" i="3"/>
  <c r="D40" i="3"/>
  <c r="B40" i="3"/>
  <c r="AB39" i="3"/>
  <c r="K39" i="3"/>
  <c r="J39" i="3"/>
  <c r="I39" i="3"/>
  <c r="H39" i="3"/>
  <c r="G39" i="3"/>
  <c r="F39" i="3"/>
  <c r="E39" i="3"/>
  <c r="D39" i="3"/>
  <c r="B39" i="3"/>
  <c r="AB38" i="3"/>
  <c r="K38" i="3"/>
  <c r="J38" i="3"/>
  <c r="I38" i="3"/>
  <c r="H38" i="3"/>
  <c r="G38" i="3"/>
  <c r="F38" i="3"/>
  <c r="E38" i="3"/>
  <c r="D38" i="3"/>
  <c r="B38" i="3"/>
  <c r="AB37" i="3"/>
  <c r="K37" i="3"/>
  <c r="J37" i="3"/>
  <c r="I37" i="3"/>
  <c r="H37" i="3"/>
  <c r="G37" i="3"/>
  <c r="F37" i="3"/>
  <c r="E37" i="3"/>
  <c r="D37" i="3"/>
  <c r="B37" i="3"/>
  <c r="AB36" i="3"/>
  <c r="K36" i="3"/>
  <c r="J36" i="3"/>
  <c r="I36" i="3"/>
  <c r="H36" i="3"/>
  <c r="G36" i="3"/>
  <c r="F36" i="3"/>
  <c r="E36" i="3"/>
  <c r="D36" i="3"/>
  <c r="B36" i="3"/>
  <c r="AB35" i="3"/>
  <c r="K35" i="3"/>
  <c r="J35" i="3"/>
  <c r="I35" i="3"/>
  <c r="H35" i="3"/>
  <c r="G35" i="3"/>
  <c r="F35" i="3"/>
  <c r="E35" i="3"/>
  <c r="D35" i="3"/>
  <c r="B35" i="3"/>
  <c r="Z112" i="1"/>
  <c r="Y112" i="1"/>
  <c r="X112" i="1"/>
  <c r="W112" i="1"/>
  <c r="V112" i="1"/>
  <c r="U112" i="1"/>
  <c r="Z85" i="1"/>
  <c r="Y85" i="1"/>
  <c r="X85" i="1"/>
  <c r="W85" i="1"/>
  <c r="V85" i="1"/>
  <c r="U85" i="1"/>
  <c r="Z58" i="1"/>
  <c r="Y58" i="1"/>
  <c r="X58" i="1"/>
  <c r="W58" i="1"/>
  <c r="V58" i="1"/>
  <c r="U58" i="1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D9" i="3"/>
  <c r="E9" i="3"/>
  <c r="F9" i="3"/>
  <c r="G9" i="3"/>
  <c r="H9" i="3"/>
  <c r="I9" i="3"/>
  <c r="J9" i="3"/>
  <c r="K9" i="3"/>
  <c r="D10" i="3"/>
  <c r="E10" i="3"/>
  <c r="F10" i="3"/>
  <c r="G10" i="3"/>
  <c r="H10" i="3"/>
  <c r="I10" i="3"/>
  <c r="J10" i="3"/>
  <c r="K10" i="3"/>
  <c r="D11" i="3"/>
  <c r="E11" i="3"/>
  <c r="F11" i="3"/>
  <c r="G11" i="3"/>
  <c r="H11" i="3"/>
  <c r="I11" i="3"/>
  <c r="J11" i="3"/>
  <c r="K11" i="3"/>
  <c r="D12" i="3"/>
  <c r="E12" i="3"/>
  <c r="F12" i="3"/>
  <c r="G12" i="3"/>
  <c r="H12" i="3"/>
  <c r="I12" i="3"/>
  <c r="J12" i="3"/>
  <c r="K12" i="3"/>
  <c r="D13" i="3"/>
  <c r="E13" i="3"/>
  <c r="F13" i="3"/>
  <c r="G13" i="3"/>
  <c r="H13" i="3"/>
  <c r="I13" i="3"/>
  <c r="J13" i="3"/>
  <c r="K13" i="3"/>
  <c r="D14" i="3"/>
  <c r="E14" i="3"/>
  <c r="F14" i="3"/>
  <c r="G14" i="3"/>
  <c r="H14" i="3"/>
  <c r="I14" i="3"/>
  <c r="J14" i="3"/>
  <c r="K14" i="3"/>
  <c r="D15" i="3"/>
  <c r="E15" i="3"/>
  <c r="F15" i="3"/>
  <c r="G15" i="3"/>
  <c r="H15" i="3"/>
  <c r="I15" i="3"/>
  <c r="J15" i="3"/>
  <c r="K15" i="3"/>
  <c r="D16" i="3"/>
  <c r="E16" i="3"/>
  <c r="F16" i="3"/>
  <c r="G16" i="3"/>
  <c r="H16" i="3"/>
  <c r="I16" i="3"/>
  <c r="J16" i="3"/>
  <c r="K16" i="3"/>
  <c r="D17" i="3"/>
  <c r="E17" i="3"/>
  <c r="F17" i="3"/>
  <c r="G17" i="3"/>
  <c r="H17" i="3"/>
  <c r="I17" i="3"/>
  <c r="J17" i="3"/>
  <c r="K17" i="3"/>
  <c r="D18" i="3"/>
  <c r="E18" i="3"/>
  <c r="F18" i="3"/>
  <c r="G18" i="3"/>
  <c r="H18" i="3"/>
  <c r="I18" i="3"/>
  <c r="J18" i="3"/>
  <c r="K18" i="3"/>
  <c r="D19" i="3"/>
  <c r="E19" i="3"/>
  <c r="F19" i="3"/>
  <c r="G19" i="3"/>
  <c r="H19" i="3"/>
  <c r="I19" i="3"/>
  <c r="J19" i="3"/>
  <c r="K19" i="3"/>
  <c r="D20" i="3"/>
  <c r="E20" i="3"/>
  <c r="F20" i="3"/>
  <c r="G20" i="3"/>
  <c r="H20" i="3"/>
  <c r="I20" i="3"/>
  <c r="J20" i="3"/>
  <c r="K20" i="3"/>
  <c r="D21" i="3"/>
  <c r="E21" i="3"/>
  <c r="F21" i="3"/>
  <c r="G21" i="3"/>
  <c r="H21" i="3"/>
  <c r="I21" i="3"/>
  <c r="J21" i="3"/>
  <c r="K21" i="3"/>
  <c r="D22" i="3"/>
  <c r="E22" i="3"/>
  <c r="F22" i="3"/>
  <c r="G22" i="3"/>
  <c r="H22" i="3"/>
  <c r="I22" i="3"/>
  <c r="J22" i="3"/>
  <c r="K22" i="3"/>
  <c r="D23" i="3"/>
  <c r="E23" i="3"/>
  <c r="F23" i="3"/>
  <c r="G23" i="3"/>
  <c r="H23" i="3"/>
  <c r="I23" i="3"/>
  <c r="J23" i="3"/>
  <c r="K23" i="3"/>
  <c r="D24" i="3"/>
  <c r="E24" i="3"/>
  <c r="F24" i="3"/>
  <c r="G24" i="3"/>
  <c r="H24" i="3"/>
  <c r="I24" i="3"/>
  <c r="J24" i="3"/>
  <c r="K24" i="3"/>
  <c r="D25" i="3"/>
  <c r="E25" i="3"/>
  <c r="F25" i="3"/>
  <c r="G25" i="3"/>
  <c r="H25" i="3"/>
  <c r="I25" i="3"/>
  <c r="J25" i="3"/>
  <c r="K25" i="3"/>
  <c r="D26" i="3"/>
  <c r="E26" i="3"/>
  <c r="F26" i="3"/>
  <c r="G26" i="3"/>
  <c r="H26" i="3"/>
  <c r="I26" i="3"/>
  <c r="J26" i="3"/>
  <c r="K26" i="3"/>
  <c r="D27" i="3"/>
  <c r="E27" i="3"/>
  <c r="F27" i="3"/>
  <c r="G27" i="3"/>
  <c r="H27" i="3"/>
  <c r="I27" i="3"/>
  <c r="J27" i="3"/>
  <c r="K27" i="3"/>
  <c r="B21" i="3"/>
  <c r="B22" i="3"/>
  <c r="B23" i="3"/>
  <c r="B24" i="3"/>
  <c r="B25" i="3"/>
  <c r="B26" i="3"/>
  <c r="B27" i="3"/>
  <c r="B9" i="3"/>
  <c r="B10" i="3"/>
  <c r="B11" i="3"/>
  <c r="B12" i="3"/>
  <c r="B13" i="3"/>
  <c r="B14" i="3"/>
  <c r="B15" i="3"/>
  <c r="B16" i="3"/>
  <c r="B17" i="3"/>
  <c r="B18" i="3"/>
  <c r="B19" i="3"/>
  <c r="B20" i="3"/>
  <c r="C85" i="1"/>
  <c r="F6" i="4" s="1"/>
  <c r="C29" i="3"/>
  <c r="F27" i="4" s="1"/>
  <c r="C31" i="1"/>
  <c r="F4" i="4" s="1"/>
  <c r="C58" i="1"/>
  <c r="B56" i="3" s="1"/>
  <c r="U31" i="1"/>
  <c r="V31" i="1"/>
  <c r="W31" i="1"/>
  <c r="X31" i="1"/>
  <c r="Y31" i="1"/>
  <c r="Z31" i="1"/>
  <c r="Z115" i="1" s="1"/>
  <c r="F8" i="3"/>
  <c r="G8" i="3"/>
  <c r="H8" i="3"/>
  <c r="I8" i="3"/>
  <c r="J8" i="3"/>
  <c r="K8" i="3"/>
  <c r="D8" i="3"/>
  <c r="AF29" i="3"/>
  <c r="AG29" i="3"/>
  <c r="AH29" i="3"/>
  <c r="AI29" i="3"/>
  <c r="AJ29" i="3"/>
  <c r="AK29" i="3"/>
  <c r="AC29" i="3"/>
  <c r="AD29" i="3"/>
  <c r="AE29" i="3"/>
  <c r="AB8" i="3"/>
  <c r="R29" i="3"/>
  <c r="V29" i="3"/>
  <c r="W29" i="3"/>
  <c r="Z29" i="3"/>
  <c r="AA29" i="3"/>
  <c r="O29" i="3"/>
  <c r="B8" i="3"/>
  <c r="X115" i="1" l="1"/>
  <c r="W115" i="1"/>
  <c r="Y115" i="1"/>
  <c r="V115" i="1"/>
  <c r="M56" i="3"/>
  <c r="M110" i="3"/>
  <c r="Q29" i="3"/>
  <c r="M29" i="3"/>
  <c r="M83" i="3"/>
  <c r="N29" i="3"/>
  <c r="L110" i="3"/>
  <c r="L29" i="3"/>
  <c r="L83" i="3"/>
  <c r="L56" i="3"/>
  <c r="N83" i="3"/>
  <c r="N56" i="3"/>
  <c r="N110" i="3"/>
  <c r="Q56" i="3"/>
  <c r="Q83" i="3"/>
  <c r="Q110" i="3"/>
  <c r="U115" i="1"/>
  <c r="U56" i="3"/>
  <c r="U83" i="3"/>
  <c r="U110" i="3"/>
  <c r="Y29" i="3"/>
  <c r="Y56" i="3"/>
  <c r="Y110" i="3"/>
  <c r="Y83" i="3"/>
  <c r="U29" i="3"/>
  <c r="T83" i="3"/>
  <c r="T29" i="3"/>
  <c r="X56" i="3"/>
  <c r="X83" i="3"/>
  <c r="X29" i="3"/>
  <c r="T56" i="3"/>
  <c r="X110" i="3"/>
  <c r="T110" i="3"/>
  <c r="P113" i="3"/>
  <c r="C113" i="3"/>
  <c r="AI113" i="3"/>
  <c r="F93" i="4" s="1"/>
  <c r="S113" i="3"/>
  <c r="AL113" i="3"/>
  <c r="F96" i="4" s="1"/>
  <c r="V113" i="3"/>
  <c r="B29" i="3"/>
  <c r="B83" i="3"/>
  <c r="B110" i="3"/>
  <c r="AE113" i="3"/>
  <c r="F87" i="4" s="1"/>
  <c r="AD113" i="3"/>
  <c r="F86" i="4" s="1"/>
  <c r="AA113" i="3"/>
  <c r="F37" i="4" s="1"/>
  <c r="AT113" i="3"/>
  <c r="F31" i="4"/>
  <c r="I110" i="3"/>
  <c r="AQ113" i="3"/>
  <c r="G83" i="3"/>
  <c r="K110" i="3"/>
  <c r="J110" i="3"/>
  <c r="H56" i="3"/>
  <c r="E110" i="3"/>
  <c r="F110" i="3"/>
  <c r="G110" i="3"/>
  <c r="H110" i="3"/>
  <c r="F83" i="3"/>
  <c r="G56" i="3"/>
  <c r="AS113" i="3"/>
  <c r="I83" i="3"/>
  <c r="AJ113" i="3"/>
  <c r="F94" i="4" s="1"/>
  <c r="K83" i="3"/>
  <c r="W113" i="3"/>
  <c r="AC113" i="3"/>
  <c r="F85" i="4" s="1"/>
  <c r="AK113" i="3"/>
  <c r="F95" i="4" s="1"/>
  <c r="AP113" i="3"/>
  <c r="F102" i="4" s="1"/>
  <c r="Z113" i="3"/>
  <c r="F36" i="4" s="1"/>
  <c r="AF113" i="3"/>
  <c r="F90" i="4" s="1"/>
  <c r="O113" i="3"/>
  <c r="AG113" i="3"/>
  <c r="F91" i="4" s="1"/>
  <c r="R113" i="3"/>
  <c r="AH113" i="3"/>
  <c r="F92" i="4" s="1"/>
  <c r="AM113" i="3"/>
  <c r="F99" i="4" s="1"/>
  <c r="AU113" i="3"/>
  <c r="AO113" i="3"/>
  <c r="F101" i="4" s="1"/>
  <c r="AR113" i="3"/>
  <c r="AN113" i="3"/>
  <c r="F100" i="4" s="1"/>
  <c r="AV113" i="3"/>
  <c r="F103" i="4" s="1"/>
  <c r="D110" i="3"/>
  <c r="AB110" i="3"/>
  <c r="D83" i="3"/>
  <c r="AB83" i="3"/>
  <c r="E83" i="3"/>
  <c r="H83" i="3"/>
  <c r="J83" i="3"/>
  <c r="I56" i="3"/>
  <c r="J56" i="3"/>
  <c r="K56" i="3"/>
  <c r="D56" i="3"/>
  <c r="AB56" i="3"/>
  <c r="E56" i="3"/>
  <c r="F56" i="3"/>
  <c r="F5" i="4"/>
  <c r="F8" i="4" s="1"/>
  <c r="C115" i="1"/>
  <c r="G29" i="3"/>
  <c r="H29" i="3"/>
  <c r="F29" i="3"/>
  <c r="E29" i="3"/>
  <c r="K29" i="3"/>
  <c r="J29" i="3"/>
  <c r="I29" i="3"/>
  <c r="AB29" i="3"/>
  <c r="D29" i="3"/>
  <c r="M113" i="3" l="1"/>
  <c r="F19" i="4" s="1"/>
  <c r="L113" i="3"/>
  <c r="F18" i="4" s="1"/>
  <c r="Q113" i="3"/>
  <c r="F122" i="4" s="1"/>
  <c r="H122" i="4" s="1"/>
  <c r="N113" i="3"/>
  <c r="F20" i="4" s="1"/>
  <c r="Y113" i="3"/>
  <c r="F123" i="4" s="1"/>
  <c r="H123" i="4" s="1"/>
  <c r="U113" i="3"/>
  <c r="F121" i="4" s="1"/>
  <c r="H121" i="4" s="1"/>
  <c r="X113" i="3"/>
  <c r="F118" i="4" s="1"/>
  <c r="H118" i="4" s="1"/>
  <c r="T113" i="3"/>
  <c r="F117" i="4" s="1"/>
  <c r="H117" i="4" s="1"/>
  <c r="B113" i="3"/>
  <c r="G113" i="3"/>
  <c r="F13" i="4" s="1"/>
  <c r="J113" i="3"/>
  <c r="F16" i="4" s="1"/>
  <c r="E113" i="3"/>
  <c r="F11" i="4" s="1"/>
  <c r="K113" i="3"/>
  <c r="F17" i="4" s="1"/>
  <c r="H113" i="3"/>
  <c r="F14" i="4" s="1"/>
  <c r="I113" i="3"/>
  <c r="F15" i="4" s="1"/>
  <c r="F113" i="3"/>
  <c r="F12" i="4" s="1"/>
  <c r="AB113" i="3"/>
  <c r="D113" i="3"/>
  <c r="F34" i="4" l="1"/>
  <c r="F35" i="4"/>
  <c r="F3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João Filipe (RBE)</author>
    <author>Fatima Pina</author>
    <author>DGE</author>
    <author>tc={E19BFA0E-5700-40EE-BED9-F30FE645A1B3}</author>
    <author>tc={6B56FB0B-FA0D-4F09-8EE3-3679E19A733A}</author>
    <author>tc={EE96A858-FB37-4FDF-A295-1A5A97C3B995}</author>
    <author>tc={C1DD3B9A-B3BE-4B5F-8665-265D16CA0B43}</author>
    <author>tc={E5A4B3F2-9B53-4ED1-BB62-5342AB7888C8}</author>
    <author>tc={C564E6A0-C69C-455A-9747-36BC2E36AA93}</author>
    <author>tc={189C1B05-27E1-4F0C-A40F-4A9DEDE46725}</author>
    <author>tc={F805A301-C19A-4CB5-8209-BBD10CBFF06D}</author>
    <author>tc={2B59257B-9B58-428E-9CD3-9AD1C73A1D50}</author>
    <author>tc={4725FDE4-2792-4494-811F-8B99D8CAB023}</author>
    <author>tc={07EDF685-C057-4859-B3BA-082E726C0D55}</author>
    <author>tc={66A3622B-16BF-4218-BE47-DB73E2900456}</author>
    <author>tc={B6F897EB-0A35-456A-BA3F-46E95616FA61}</author>
    <author>tc={6AB9858D-D406-404B-BFE5-863348E8A598}</author>
    <author>tc={9E1ECD6E-3191-44CE-A5DB-ABA0EB8EB515}</author>
    <author>tc={FE143D5C-40E6-480F-BF6A-7FA0400194E2}</author>
    <author>tc={AFECA2BB-6530-4885-9577-4479295AE5A1}</author>
    <author>tc={512DBD3C-8FAE-49C1-AAD0-74A6B2A60DA7}</author>
    <author>tc={2ED71D7A-5F9B-437B-AC34-8B25F4380B14}</author>
    <author>tc={5A541CAA-7806-4EC0-8C74-1477DC4C0F17}</author>
    <author>tc={B3F6FD75-FB0B-4B51-806A-EADBF4F71AE4}</author>
    <author>tc={2C9ACC08-E5FF-4DEA-AFC5-8CDFD87479F4}</author>
    <author>tc={26921BAC-B586-4285-9533-307C9F91BB00}</author>
    <author>tc={7B9E847E-8E67-4AD7-95CE-9D7C338A79D5}</author>
  </authors>
  <commentList>
    <comment ref="O7" authorId="0" shapeId="0" xr:uid="{D103F108-3661-48FC-99E1-B6C3CAF7AEDC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7" authorId="1" shapeId="0" xr:uid="{39C6FEA4-B8C4-433E-B5C9-8B2DB892BE3D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7" authorId="1" shapeId="0" xr:uid="{E268782D-1C00-42DE-9A71-E0406B0B2C56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7" authorId="1" shapeId="0" xr:uid="{31B3831C-1B31-4989-AF32-62053A327A5C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7" authorId="1" shapeId="0" xr:uid="{016367E5-549D-4917-92E6-B4D69D8625F1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7" authorId="1" shapeId="0" xr:uid="{376DB90C-AA1C-452A-9A83-CF65EF42F5B6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7" authorId="2" shapeId="0" xr:uid="{99A30F5A-E12B-4628-9693-1C3C455571B4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7" authorId="2" shapeId="0" xr:uid="{29C6A146-A9FE-4877-A30B-5161280F97E9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7" authorId="1" shapeId="0" xr:uid="{0D2FEED9-0BD8-4FCB-8AB0-9FBA8703B695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7" authorId="2" shapeId="0" xr:uid="{E0EEAFF2-657D-4743-90B3-B383DDBF6D37}">
      <text>
        <r>
          <rPr>
            <sz val="9"/>
            <color indexed="81"/>
            <rFont val="Tahoma"/>
            <family val="2"/>
          </rPr>
          <t>Línguas</t>
        </r>
      </text>
    </comment>
    <comment ref="AG7" authorId="2" shapeId="0" xr:uid="{C89E1BD0-B638-4D7D-B3A3-0C62F5E790FB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7" authorId="2" shapeId="0" xr:uid="{A862E57C-15AF-4F89-AAC5-A370FF881687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7" authorId="2" shapeId="0" xr:uid="{DC007598-4E14-4695-AAE5-DA8D165E001C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7" authorId="2" shapeId="0" xr:uid="{1616E5B8-E85D-45B3-9640-E86257105DBC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7" authorId="2" shapeId="0" xr:uid="{6EE949DC-5124-4EE2-9BDD-D5180AC55436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7" authorId="2" shapeId="0" xr:uid="{81994BD0-381A-4689-BB16-2DB0EA16B74C}">
      <text>
        <r>
          <rPr>
            <sz val="9"/>
            <color indexed="81"/>
            <rFont val="Tahoma"/>
            <family val="2"/>
          </rPr>
          <t>Outras</t>
        </r>
      </text>
    </comment>
    <comment ref="AW7" authorId="1" shapeId="0" xr:uid="{CD8DC28C-7051-48F1-B5BC-7D0B10E068C3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7" authorId="1" shapeId="0" xr:uid="{448CB849-1F73-4A9C-9F60-EADBEF61CB92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AY7" authorId="1" shapeId="0" xr:uid="{C1036C2D-6304-46BD-9E0C-BC0C001D8732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Melhoria das aprendizagens e do sucesso educativo
</t>
        </r>
      </text>
    </comment>
    <comment ref="AZ7" authorId="1" shapeId="0" xr:uid="{30BCCA20-ACEB-48FC-9DE7-7F182C2799F5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Oportunidade de formação, socialização e crescimento pessoal dos alunos
</t>
        </r>
      </text>
    </comment>
    <comment ref="BE7" authorId="3" shapeId="0" xr:uid="{E19BFA0E-5700-40EE-BED9-F30FE645A1B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G7" authorId="2" shapeId="0" xr:uid="{2E4A13E4-9EC1-4920-92A0-D5FC091E7C27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I7" authorId="2" shapeId="0" xr:uid="{73C3273C-CB50-45F3-892D-058EF5A8D5E4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K7" authorId="2" shapeId="0" xr:uid="{5C884158-8E15-42AD-9D8B-F1C5265D846C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M7" authorId="2" shapeId="0" xr:uid="{570BD1B1-52C9-4C9A-90CD-182B88649C3F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O7" authorId="2" shapeId="0" xr:uid="{EF47F40D-0770-4A8D-9591-9911B9607D43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Q7" authorId="2" shapeId="0" xr:uid="{EF2A3B86-0FE4-462C-A802-9DB73E25BEC8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S7" authorId="2" shapeId="0" xr:uid="{8CAA3F02-45CF-419C-830F-B3A3DA1B3E30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U7" authorId="2" shapeId="0" xr:uid="{BC08F696-5A2B-4D20-BAA3-A1926F2DC4B4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W7" authorId="2" shapeId="0" xr:uid="{D03F7D69-2411-4E8C-A482-6913126B48A4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Y7" authorId="2" shapeId="0" xr:uid="{5ED1EC34-BCE1-44D9-9B55-20CF6649D489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CA7" authorId="4" shapeId="0" xr:uid="{6B56FB0B-FA0D-4F09-8EE3-3679E19A733A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C7" authorId="2" shapeId="0" xr:uid="{C0721DDD-E432-4FB5-85CF-E0DD1885B65C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E7" authorId="5" shapeId="0" xr:uid="{EE96A858-FB37-4FDF-A295-1A5A97C3B99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G7" authorId="2" shapeId="0" xr:uid="{F6BE32F0-12C9-4318-BBCB-5C4B0DF87A81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I7" authorId="2" shapeId="0" xr:uid="{E713EEFB-90EE-4590-933E-186A59D44E88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K7" authorId="2" shapeId="0" xr:uid="{9420EA69-DA70-4B00-A5FC-545FBC8DA1AA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M7" authorId="2" shapeId="0" xr:uid="{923D6502-B28D-4FFE-9595-AAF4B97C4086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O7" authorId="6" shapeId="0" xr:uid="{C1DD3B9A-B3BE-4B5F-8665-265D16CA0B4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Q7" authorId="7" shapeId="0" xr:uid="{E5A4B3F2-9B53-4ED1-BB62-5342AB7888C8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S7" authorId="2" shapeId="0" xr:uid="{9105EED9-16C4-429B-87B4-FABDC0252DAE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U7" authorId="2" shapeId="0" xr:uid="{102BCFCB-DE5F-458E-BA15-7F63B7BBC588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W7" authorId="1" shapeId="0" xr:uid="{07337174-E446-46A9-9644-482D366F1D3C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7" authorId="2" shapeId="0" xr:uid="{22DC394C-CB9F-49EF-B97D-1C393E6ED900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A7" authorId="2" shapeId="0" xr:uid="{81E240A4-3F8D-454F-97C6-B4F2E01772DE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C7" authorId="2" shapeId="0" xr:uid="{E80974E2-2D03-4AC3-A2A7-02081F078F7E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F7" authorId="2" shapeId="0" xr:uid="{264B8134-8B9F-46F0-8CE6-7BA4387301D9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H7" authorId="2" shapeId="0" xr:uid="{B327D3B9-66EB-4211-9D50-051F4A781757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J7" authorId="2" shapeId="0" xr:uid="{A133F630-50D0-4D2E-8CCE-F743627E9013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L7" authorId="2" shapeId="0" xr:uid="{583AE791-5F3B-4E9C-9A00-3EFF1FE293A3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7" authorId="8" shapeId="0" xr:uid="{C564E6A0-C69C-455A-9747-36BC2E36AA9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7" authorId="2" shapeId="0" xr:uid="{8B530640-831C-4433-B602-F0FA0A44BF21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7" authorId="2" shapeId="0" xr:uid="{D75EA3FD-BD67-4D98-B4AB-17060B17BAEB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7" authorId="2" shapeId="0" xr:uid="{B6AA3E29-3510-4E67-884D-1AD12AA033F9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7" authorId="2" shapeId="0" xr:uid="{07AE50F7-0D8C-4197-AAB9-0D3ED28A46B2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O34" authorId="0" shapeId="0" xr:uid="{DF7F58CF-3D73-4217-80ED-52117DAE97BA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4" authorId="1" shapeId="0" xr:uid="{D78873D1-0C36-4015-87A2-C4A968744FEC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34" authorId="1" shapeId="0" xr:uid="{DEDC74F5-0A23-4141-8B40-2B58AEF54A89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34" authorId="1" shapeId="0" xr:uid="{9AD072FD-0D43-4209-87E3-50D631B824D8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34" authorId="1" shapeId="0" xr:uid="{78C8E11D-C764-4525-A4EA-A74B6E7E9B0B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34" authorId="1" shapeId="0" xr:uid="{367E524F-70D8-4D68-8588-2F0371A547EC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34" authorId="2" shapeId="0" xr:uid="{42F3052B-4DAA-4FB8-9DF4-EBE98E3B8CA9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34" authorId="2" shapeId="0" xr:uid="{4684BCE6-0F43-4E91-8840-60AF1B960206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4" authorId="1" shapeId="0" xr:uid="{D5FB3EDA-7BBA-4F6A-97A2-9934DB92690F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34" authorId="2" shapeId="0" xr:uid="{F449968F-097C-4CA3-AD0F-373E88F075F4}">
      <text>
        <r>
          <rPr>
            <sz val="9"/>
            <color indexed="81"/>
            <rFont val="Tahoma"/>
            <family val="2"/>
          </rPr>
          <t>Línguas</t>
        </r>
      </text>
    </comment>
    <comment ref="AG34" authorId="2" shapeId="0" xr:uid="{31C2DEBC-ECB4-4A00-AA80-D969D9511A13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34" authorId="2" shapeId="0" xr:uid="{D0CACD30-3A4B-4566-9CC0-AEE243349941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34" authorId="2" shapeId="0" xr:uid="{E61EA6C2-8BD0-4381-AA0E-C118EB68E376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34" authorId="2" shapeId="0" xr:uid="{472A0C04-8CC8-4281-8BBF-ABEDC803D621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34" authorId="2" shapeId="0" xr:uid="{29814D1D-D917-45F6-89FE-E6A7F21FD6CD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34" authorId="2" shapeId="0" xr:uid="{AC80262B-7E05-4812-94B1-42A422C0E495}">
      <text>
        <r>
          <rPr>
            <sz val="9"/>
            <color indexed="81"/>
            <rFont val="Tahoma"/>
            <family val="2"/>
          </rPr>
          <t>Outras</t>
        </r>
      </text>
    </comment>
    <comment ref="AW34" authorId="1" shapeId="0" xr:uid="{2A5B0F42-C855-4BBB-95B8-051B531BB92F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34" authorId="1" shapeId="0" xr:uid="{2C69AF72-D6E4-4461-8628-6EACD2DE5F5C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AY34" authorId="1" shapeId="0" xr:uid="{80889438-59E0-402C-9220-335306241748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Melhoria das aprendizagens e do sucesso educativo
</t>
        </r>
      </text>
    </comment>
    <comment ref="AZ34" authorId="1" shapeId="0" xr:uid="{432F0CF2-C05E-4987-AE66-8333D5E737DE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Oportunidade de formação, socialização e crescimento pessoal dos alunos
</t>
        </r>
      </text>
    </comment>
    <comment ref="BE34" authorId="9" shapeId="0" xr:uid="{189C1B05-27E1-4F0C-A40F-4A9DEDE4672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G34" authorId="2" shapeId="0" xr:uid="{BA548D3C-1F18-4120-9FDD-F783A137B18D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I34" authorId="2" shapeId="0" xr:uid="{6E3741BA-D802-4148-B02E-F92D6F71897F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K34" authorId="2" shapeId="0" xr:uid="{09ACE10D-37AC-4C5E-B951-2143B6756728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M34" authorId="2" shapeId="0" xr:uid="{C1C6F0B1-B87A-4F9D-9048-77F980445816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O34" authorId="2" shapeId="0" xr:uid="{B69B8A09-E495-4F56-B38C-00CAB2E6EFEA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Q34" authorId="2" shapeId="0" xr:uid="{BC8289F4-574C-4125-9933-3ED2E75972F2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S34" authorId="2" shapeId="0" xr:uid="{579C765F-DF8B-43FE-858A-E43C44E6DFA6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U34" authorId="2" shapeId="0" xr:uid="{7D5EA2F8-F1FD-4A7E-85E0-2D36D41D28B4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W34" authorId="2" shapeId="0" xr:uid="{B89298EC-41C9-4D12-B798-40EB01D19067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Y34" authorId="2" shapeId="0" xr:uid="{AF00D4BD-C46D-4A44-B4AF-6DF41DFB2E32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CA34" authorId="10" shapeId="0" xr:uid="{F805A301-C19A-4CB5-8209-BBD10CBFF06D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C34" authorId="2" shapeId="0" xr:uid="{CF934FB8-E5BC-48A8-9F1C-E252FE4FD65E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E34" authorId="11" shapeId="0" xr:uid="{2B59257B-9B58-428E-9CD3-9AD1C73A1D50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G34" authorId="2" shapeId="0" xr:uid="{954406C1-C110-4A2A-858E-F29E068D5F2E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I34" authorId="2" shapeId="0" xr:uid="{68B5A8E0-3AD7-4A86-AF12-5C31FF5AD83E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K34" authorId="2" shapeId="0" xr:uid="{C6F573A0-8A23-4638-9747-07B37E1C950B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M34" authorId="2" shapeId="0" xr:uid="{42EC83CB-61B3-40C3-9738-EA7530962B7F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O34" authorId="12" shapeId="0" xr:uid="{4725FDE4-2792-4494-811F-8B99D8CAB02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Q34" authorId="13" shapeId="0" xr:uid="{07EDF685-C057-4859-B3BA-082E726C0D5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S34" authorId="2" shapeId="0" xr:uid="{545D26E2-7152-402A-A334-7BF19F847659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U34" authorId="2" shapeId="0" xr:uid="{F9FB6D9C-54A9-4172-8AB7-7E69A3760AF8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W34" authorId="1" shapeId="0" xr:uid="{9AFDB723-E1F9-42A9-8AAC-8680ADCD2826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34" authorId="2" shapeId="0" xr:uid="{2EF4EB73-10CC-4671-9A5D-1E08146E1773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A34" authorId="2" shapeId="0" xr:uid="{247A619C-0D14-430E-9F85-33F5E56A3531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C34" authorId="2" shapeId="0" xr:uid="{405E24F2-2B7C-419E-8A30-5EA03DBFFBA1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F34" authorId="2" shapeId="0" xr:uid="{B09D85A4-5263-457C-B644-E50FB5CF351C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H34" authorId="2" shapeId="0" xr:uid="{5F1AEF45-3744-4C9D-A5F8-0FC7845CFFF6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J34" authorId="2" shapeId="0" xr:uid="{72067164-A063-45C3-8D35-3C9C7F67BA7D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L34" authorId="2" shapeId="0" xr:uid="{C78BC7F4-1E02-4E54-9544-021D6B0EC6A9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34" authorId="14" shapeId="0" xr:uid="{66A3622B-16BF-4218-BE47-DB73E2900456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34" authorId="2" shapeId="0" xr:uid="{254B1F7D-82CA-4D9D-9F2F-2EBE2E5865D6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34" authorId="2" shapeId="0" xr:uid="{2D7283D1-8B23-414F-B8D0-7737A4958356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34" authorId="2" shapeId="0" xr:uid="{11A4076A-036F-4BD8-90A5-B8100316ED6C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34" authorId="2" shapeId="0" xr:uid="{CE70900C-329E-4A2D-97B4-3427F176F6AD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O61" authorId="0" shapeId="0" xr:uid="{9180578C-5B40-49EA-B407-B4D2E5387686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61" authorId="1" shapeId="0" xr:uid="{68E81761-C39E-464F-BBDB-ADFD1A5400C1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61" authorId="1" shapeId="0" xr:uid="{8C30F980-376A-48BC-AD17-EE24368CE9DF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61" authorId="1" shapeId="0" xr:uid="{526B44CD-7799-434E-B23F-816966FDB155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61" authorId="1" shapeId="0" xr:uid="{34AE2CBD-9B08-4894-BB78-CDDF63BC8EEF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61" authorId="1" shapeId="0" xr:uid="{0EE49D3D-0588-4C48-8083-570970A659ED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61" authorId="2" shapeId="0" xr:uid="{9FD84889-909C-41A4-89CC-B316E83868EE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61" authorId="2" shapeId="0" xr:uid="{BBF9AB46-8D26-4A7D-BD6F-A846B1AF258F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61" authorId="1" shapeId="0" xr:uid="{3AC7BD4C-793E-47A8-B78A-B13C186CC033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61" authorId="2" shapeId="0" xr:uid="{A42090FF-850B-425D-9034-9F695A6D190D}">
      <text>
        <r>
          <rPr>
            <sz val="9"/>
            <color indexed="81"/>
            <rFont val="Tahoma"/>
            <family val="2"/>
          </rPr>
          <t>Línguas</t>
        </r>
      </text>
    </comment>
    <comment ref="AG61" authorId="2" shapeId="0" xr:uid="{DEC368DB-4096-4DF1-AD14-679FED7B9887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61" authorId="2" shapeId="0" xr:uid="{7CB8C9D6-0A73-4F08-9AC7-CDDFAD4D5311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61" authorId="2" shapeId="0" xr:uid="{90079681-980B-4417-8128-DD432A9098FA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61" authorId="2" shapeId="0" xr:uid="{2C1B0303-E39A-4FAD-BB64-9041C27C1DDA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61" authorId="2" shapeId="0" xr:uid="{C8CF6015-2368-4D68-8152-41BFFA8A6A13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61" authorId="2" shapeId="0" xr:uid="{DAD87C4D-6BEA-4F38-AAE6-70F90D798845}">
      <text>
        <r>
          <rPr>
            <sz val="9"/>
            <color indexed="81"/>
            <rFont val="Tahoma"/>
            <family val="2"/>
          </rPr>
          <t>Outras</t>
        </r>
      </text>
    </comment>
    <comment ref="AW61" authorId="1" shapeId="0" xr:uid="{D46C04B4-8A30-4735-8612-E56467BE11C7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61" authorId="1" shapeId="0" xr:uid="{3D6E000E-3413-417C-A19A-6EB8FE78B9C2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AY61" authorId="1" shapeId="0" xr:uid="{61C4AC4E-93D8-46C5-8BA9-A57282825D00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Melhoria das aprendizagens e do sucesso educativo
</t>
        </r>
      </text>
    </comment>
    <comment ref="AZ61" authorId="1" shapeId="0" xr:uid="{F4A97C05-B8C7-4D1A-8608-C0B6F60430FF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Oportunidade de formação, socialização e crescimento pessoal dos alunos
</t>
        </r>
      </text>
    </comment>
    <comment ref="BE61" authorId="15" shapeId="0" xr:uid="{B6F897EB-0A35-456A-BA3F-46E95616FA61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G61" authorId="2" shapeId="0" xr:uid="{F60C059D-3252-4C74-9E01-9608367F2B18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I61" authorId="2" shapeId="0" xr:uid="{1D878D98-A467-4A3B-96AA-0E4B6AE3D8E2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K61" authorId="2" shapeId="0" xr:uid="{CFE8BDD8-3891-45EB-AFCE-2541C39B1F71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M61" authorId="2" shapeId="0" xr:uid="{029DA585-ED02-405D-918A-62FE4361D6D3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O61" authorId="2" shapeId="0" xr:uid="{039DB7A6-B2D6-4059-8AAF-3558A1F7AB24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Q61" authorId="2" shapeId="0" xr:uid="{2D600288-A85F-4216-BC10-404ED498B8A9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S61" authorId="2" shapeId="0" xr:uid="{FEC364F0-FAF4-4B14-9A92-955151E08A30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U61" authorId="2" shapeId="0" xr:uid="{4C537D79-592E-46E4-8730-D051D7B98301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W61" authorId="2" shapeId="0" xr:uid="{0D6FFE32-D936-4128-833E-570A4617D5DA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Y61" authorId="2" shapeId="0" xr:uid="{BB0C5D7E-0983-4036-8D3A-B3C3E26E4F17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CA61" authorId="16" shapeId="0" xr:uid="{6AB9858D-D406-404B-BFE5-863348E8A598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C61" authorId="2" shapeId="0" xr:uid="{3BF856ED-2AE8-4DE9-9A08-D249DDC9CE9F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E61" authorId="17" shapeId="0" xr:uid="{9E1ECD6E-3191-44CE-A5DB-ABA0EB8EB51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G61" authorId="2" shapeId="0" xr:uid="{7B116467-1BC3-498E-8232-907F4531CD2D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I61" authorId="2" shapeId="0" xr:uid="{7B5ED5C9-419A-4973-94CE-E733C67BF8CE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K61" authorId="2" shapeId="0" xr:uid="{17BC52E9-45B8-4FC7-9F63-DAB7BF020C26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M61" authorId="2" shapeId="0" xr:uid="{B1FEA9D0-28F9-4758-B1FC-1502A2A66026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O61" authorId="18" shapeId="0" xr:uid="{FE143D5C-40E6-480F-BF6A-7FA0400194E2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Q61" authorId="19" shapeId="0" xr:uid="{AFECA2BB-6530-4885-9577-4479295AE5A1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S61" authorId="2" shapeId="0" xr:uid="{DE7507E9-2092-4F3C-9696-EA4D6E62CB6F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U61" authorId="2" shapeId="0" xr:uid="{0BEFF23E-2EA7-4373-9A22-0BA03BFD037C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W61" authorId="1" shapeId="0" xr:uid="{E110232F-FD6C-4DBE-A6C9-8591DF46B3F3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61" authorId="2" shapeId="0" xr:uid="{F8C24D4F-7DB7-41FB-B0EF-0E2537BDEED5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A61" authorId="2" shapeId="0" xr:uid="{34CA1CA6-FBBB-4659-9200-881CC3441FC4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C61" authorId="2" shapeId="0" xr:uid="{13594206-510A-484C-A29E-1E8C5693D9E4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F61" authorId="2" shapeId="0" xr:uid="{F498AF00-6182-4DE4-A051-2C4A6B4D98C3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H61" authorId="2" shapeId="0" xr:uid="{5B7A29E5-1929-4F5B-A3A8-56A595892ABA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J61" authorId="2" shapeId="0" xr:uid="{E3FA7283-82CB-46ED-8B02-F5B9EB916BB8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L61" authorId="2" shapeId="0" xr:uid="{36479C2A-207B-489B-AD20-FD39C6E85296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61" authorId="20" shapeId="0" xr:uid="{512DBD3C-8FAE-49C1-AAD0-74A6B2A60DA7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61" authorId="2" shapeId="0" xr:uid="{CE436EC0-2227-43E0-9856-E9D52E6F140F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61" authorId="2" shapeId="0" xr:uid="{AA02E99B-2A75-42E1-BDCD-005D73932847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61" authorId="2" shapeId="0" xr:uid="{54824F13-B396-46C2-AB01-AC72833034E3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61" authorId="2" shapeId="0" xr:uid="{887889CB-4FC9-42B1-AFAA-B01245E1C0A7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O88" authorId="0" shapeId="0" xr:uid="{21001A68-1D16-415E-9017-56826FAEEF28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8" authorId="1" shapeId="0" xr:uid="{D78AECDA-443B-49FE-A234-03B75150350B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88" authorId="1" shapeId="0" xr:uid="{8524D411-ED41-4B3C-9AE7-A75B2B7A5ADE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88" authorId="1" shapeId="0" xr:uid="{894557D6-3192-42A4-ADF9-A411287C0252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88" authorId="1" shapeId="0" xr:uid="{F1FF11C4-302C-4AA0-9613-03AA606810C8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88" authorId="1" shapeId="0" xr:uid="{19551FE3-418A-4551-B561-1DD6FA9A05F5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88" authorId="2" shapeId="0" xr:uid="{97EEB36E-9997-4EBD-BD22-60352F9E1288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88" authorId="2" shapeId="0" xr:uid="{F31E1027-CF69-4816-81CB-2CD7B397FDD8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88" authorId="1" shapeId="0" xr:uid="{EAB44C1A-B964-47C6-83CE-58A0718ED011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88" authorId="2" shapeId="0" xr:uid="{90C3F101-5F67-482E-9DF7-2473026E8192}">
      <text>
        <r>
          <rPr>
            <sz val="9"/>
            <color indexed="81"/>
            <rFont val="Tahoma"/>
            <family val="2"/>
          </rPr>
          <t>Línguas</t>
        </r>
      </text>
    </comment>
    <comment ref="AG88" authorId="2" shapeId="0" xr:uid="{1963B433-9901-4BF6-AC6A-A6680782A315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88" authorId="2" shapeId="0" xr:uid="{B228A005-6DBE-49A8-A65D-A7B77BB55060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88" authorId="2" shapeId="0" xr:uid="{F4917D45-FB4F-4D13-B0B5-4987FFC73DF5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88" authorId="2" shapeId="0" xr:uid="{4BA106CC-E47A-453F-8239-F0EA06E173AA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88" authorId="2" shapeId="0" xr:uid="{2D14F6A4-BD43-40EE-A631-BDFF952E0270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88" authorId="2" shapeId="0" xr:uid="{3FF8FFEF-F39F-4E21-805F-FB702BF79A35}">
      <text>
        <r>
          <rPr>
            <sz val="9"/>
            <color indexed="81"/>
            <rFont val="Tahoma"/>
            <family val="2"/>
          </rPr>
          <t>Outras</t>
        </r>
      </text>
    </comment>
    <comment ref="AW88" authorId="1" shapeId="0" xr:uid="{BF9BA535-DC98-47A3-83F8-17A4F7B8E0F6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88" authorId="1" shapeId="0" xr:uid="{4B37DD3D-400E-45CA-AD81-4F4318FE819D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AY88" authorId="1" shapeId="0" xr:uid="{D76B7522-4CC0-44BC-8BDF-1DE69BD954C1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Melhoria das aprendizagens e do sucesso educativo
</t>
        </r>
      </text>
    </comment>
    <comment ref="AZ88" authorId="1" shapeId="0" xr:uid="{D9BC00ED-6E8D-4088-BC91-399D0B95F7CD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Oportunidade de formação, socialização e crescimento pessoal dos alunos
</t>
        </r>
      </text>
    </comment>
    <comment ref="BE88" authorId="21" shapeId="0" xr:uid="{2ED71D7A-5F9B-437B-AC34-8B25F4380B14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G88" authorId="2" shapeId="0" xr:uid="{A72FAA1E-89DF-457B-83C7-8A607921CFEF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I88" authorId="2" shapeId="0" xr:uid="{8920FDA9-78AB-4722-9F80-DD25B0DB7570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K88" authorId="2" shapeId="0" xr:uid="{4141FE1E-8952-438A-96BB-F0E5AC802265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M88" authorId="2" shapeId="0" xr:uid="{0AF4514C-F132-4DA0-8786-2011D0DB054C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O88" authorId="2" shapeId="0" xr:uid="{6D956DCC-2B7F-483F-BE34-DC88C36811E9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Q88" authorId="2" shapeId="0" xr:uid="{5DAF1304-A7F5-472B-991D-59C12F7E49AE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S88" authorId="2" shapeId="0" xr:uid="{529657DF-D7EF-4363-8A35-29E395607497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U88" authorId="2" shapeId="0" xr:uid="{ACEC1F6C-E89E-429F-A81E-DDDB1F4984A4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W88" authorId="2" shapeId="0" xr:uid="{3F2D620D-7381-457D-9025-A89D6F88412A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Y88" authorId="2" shapeId="0" xr:uid="{E0F05FEE-A904-401B-9BFE-EE9DB5D02F92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CA88" authorId="22" shapeId="0" xr:uid="{5A541CAA-7806-4EC0-8C74-1477DC4C0F17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C88" authorId="2" shapeId="0" xr:uid="{F30AD3F9-B179-4A37-9C55-E7DB9E4D1AB6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E88" authorId="23" shapeId="0" xr:uid="{B3F6FD75-FB0B-4B51-806A-EADBF4F71AE4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G88" authorId="2" shapeId="0" xr:uid="{4FA9E228-63A0-4463-B4B7-E55E70E01249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I88" authorId="2" shapeId="0" xr:uid="{3DD78FC5-73D6-42E9-80CB-0123723B3035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K88" authorId="2" shapeId="0" xr:uid="{FDA7F797-B949-4AC9-9335-8B727B37FE21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M88" authorId="2" shapeId="0" xr:uid="{652FD4DE-1CAA-4379-B029-B82825C6A1B2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O88" authorId="24" shapeId="0" xr:uid="{2C9ACC08-E5FF-4DEA-AFC5-8CDFD87479F4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Q88" authorId="25" shapeId="0" xr:uid="{26921BAC-B586-4285-9533-307C9F91BB00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S88" authorId="2" shapeId="0" xr:uid="{BCFA207D-1DBD-49BA-8D69-D81DBC758A3C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U88" authorId="2" shapeId="0" xr:uid="{08030A0E-B40B-4FBC-81AD-E6E52AE4DA61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W88" authorId="1" shapeId="0" xr:uid="{CFFBE73C-31D6-4CEB-B859-562A79BF13EE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88" authorId="2" shapeId="0" xr:uid="{069DBCF3-8AD4-4458-814C-AA7391DE333A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A88" authorId="2" shapeId="0" xr:uid="{35A77F8B-1CC1-453E-B9BB-911735E7CAEE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C88" authorId="2" shapeId="0" xr:uid="{F843E5C6-A221-4154-B03A-990A112CF326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F88" authorId="2" shapeId="0" xr:uid="{46AD77E8-3B2C-463A-9DE2-844F782DD5AB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H88" authorId="2" shapeId="0" xr:uid="{0B2755CE-FE72-4F1E-BD21-5678ACFB22B7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J88" authorId="2" shapeId="0" xr:uid="{D0DF4888-6143-4E20-9928-A82E632BFE28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L88" authorId="2" shapeId="0" xr:uid="{0FEE94FA-C21B-4C36-8220-3432871A9AB0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88" authorId="26" shapeId="0" xr:uid="{7B9E847E-8E67-4AD7-95CE-9D7C338A79D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88" authorId="2" shapeId="0" xr:uid="{176AB424-2476-48B5-9BB0-F6E002BC1007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88" authorId="2" shapeId="0" xr:uid="{F6214E93-E816-415A-B641-3B3FACA49058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88" authorId="2" shapeId="0" xr:uid="{0AC112F3-76A7-4DA5-94F4-3DF75BC2E313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88" authorId="2" shapeId="0" xr:uid="{2D03280B-5B3F-45B9-BACA-F69F69A670C5}">
      <text>
        <r>
          <rPr>
            <b/>
            <sz val="9"/>
            <color indexed="81"/>
            <rFont val="Tahoma"/>
            <family val="2"/>
          </rPr>
          <t>Outra(s)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DGE</author>
  </authors>
  <commentList>
    <comment ref="F113" authorId="0" shapeId="0" xr:uid="{47C5DDF1-EE66-481C-83D7-B0E8CD28DACD}">
      <text>
        <r>
          <rPr>
            <sz val="9"/>
            <color indexed="81"/>
            <rFont val="Calibri Light"/>
            <family val="2"/>
            <scheme val="major"/>
          </rPr>
          <t>Nota: É necessário preencher este número para que as fórmulas funcionem.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7" authorId="0" shapeId="0" xr:uid="{7A1A03F7-E49C-4F1D-B599-044A25133DA0}">
      <text>
        <r>
          <rPr>
            <sz val="9"/>
            <color indexed="81"/>
            <rFont val="Calibri Light"/>
            <family val="2"/>
            <scheme val="major"/>
          </rPr>
          <t xml:space="preserve">Nota: Contabilizar as situações de uso autónomo.
</t>
        </r>
      </text>
    </comment>
    <comment ref="G118" authorId="0" shapeId="0" xr:uid="{D55DFA7C-1DE5-4A2E-A04B-283F547DB12F}">
      <text>
        <r>
          <rPr>
            <sz val="9"/>
            <color indexed="81"/>
            <rFont val="Calibri Light"/>
            <family val="2"/>
            <scheme val="major"/>
          </rPr>
          <t xml:space="preserve">Nota: Contabilizar as situações de uso autónomo.
</t>
        </r>
      </text>
    </comment>
    <comment ref="G121" authorId="0" shapeId="0" xr:uid="{A2BD31AC-F4D0-4304-9A27-7507AF9437EC}">
      <text>
        <r>
          <rPr>
            <sz val="9"/>
            <color indexed="81"/>
            <rFont val="Calibri Light"/>
            <family val="2"/>
            <scheme val="major"/>
          </rPr>
          <t>Nota: Contabilizar as situações decorrentes de requisição da biblioteca para desenvolvimento de atividades da responsabilidade dos docentes da turma.</t>
        </r>
      </text>
    </comment>
    <comment ref="G122" authorId="0" shapeId="0" xr:uid="{D5CE8C83-69FC-4A09-91FE-5539BF152F87}">
      <text>
        <r>
          <rPr>
            <sz val="9"/>
            <color indexed="81"/>
            <rFont val="Calibri Light"/>
            <family val="2"/>
            <scheme val="major"/>
          </rPr>
          <t>Nota: Contabilizar as situações decorrentes de requisição da biblioteca para desenvolvimento de atividades da responsabilidade dos docentes da turma.</t>
        </r>
      </text>
    </comment>
    <comment ref="G123" authorId="0" shapeId="0" xr:uid="{0B841088-CD5A-4C59-845B-5EA6B1DDBDAF}">
      <text>
        <r>
          <rPr>
            <sz val="9"/>
            <color indexed="81"/>
            <rFont val="Calibri Light"/>
            <family val="2"/>
            <scheme val="major"/>
          </rPr>
          <t>Nota: Contabilizar as situações decorrentes de requisição da bbilioteca para desenvolvimento de atividades da responsabilidade dos docentes da turma.</t>
        </r>
      </text>
    </comment>
  </commentList>
</comments>
</file>

<file path=xl/sharedStrings.xml><?xml version="1.0" encoding="utf-8"?>
<sst xmlns="http://schemas.openxmlformats.org/spreadsheetml/2006/main" count="698" uniqueCount="198">
  <si>
    <t>Objetivos</t>
  </si>
  <si>
    <t>Atividades</t>
  </si>
  <si>
    <t>PM</t>
  </si>
  <si>
    <t>AcBE</t>
  </si>
  <si>
    <t>Público-alvo</t>
  </si>
  <si>
    <t>Recursos</t>
  </si>
  <si>
    <t>Orçamento</t>
  </si>
  <si>
    <t>∙</t>
  </si>
  <si>
    <t>Observações</t>
  </si>
  <si>
    <r>
      <rPr>
        <b/>
        <sz val="14"/>
        <color theme="0"/>
        <rFont val="Calibri (corpo)"/>
      </rPr>
      <t>Domínio A</t>
    </r>
    <r>
      <rPr>
        <sz val="14"/>
        <color rgb="FFFFFFFF"/>
        <rFont val="Calibri"/>
        <family val="2"/>
        <scheme val="minor"/>
      </rPr>
      <t xml:space="preserve"> - Currículo, literacias e aprendizagens</t>
    </r>
  </si>
  <si>
    <t>Calendarização</t>
  </si>
  <si>
    <t>Nº de atividades planificadas</t>
  </si>
  <si>
    <t>Ano letivo</t>
  </si>
  <si>
    <t>Plano anual de atividades</t>
  </si>
  <si>
    <t>Biblioteca escolar</t>
  </si>
  <si>
    <r>
      <rPr>
        <b/>
        <sz val="14"/>
        <color theme="0"/>
        <rFont val="Calibri (corpo)"/>
      </rPr>
      <t>Domínio B</t>
    </r>
    <r>
      <rPr>
        <sz val="14"/>
        <color rgb="FFFFFFFF"/>
        <rFont val="Calibri"/>
        <family val="2"/>
        <scheme val="minor"/>
      </rPr>
      <t xml:space="preserve"> - Leitura e literacia</t>
    </r>
  </si>
  <si>
    <r>
      <rPr>
        <b/>
        <sz val="14"/>
        <color theme="0"/>
        <rFont val="Calibri (corpo)"/>
      </rPr>
      <t>Domínio C</t>
    </r>
    <r>
      <rPr>
        <sz val="14"/>
        <color rgb="FFFFFFFF"/>
        <rFont val="Calibri"/>
        <family val="2"/>
        <scheme val="minor"/>
      </rPr>
      <t xml:space="preserve"> - Projetos e parcerias</t>
    </r>
  </si>
  <si>
    <r>
      <rPr>
        <sz val="9"/>
        <color theme="1"/>
        <rFont val="Calibri (corpo)"/>
      </rPr>
      <t>PM</t>
    </r>
    <r>
      <rPr>
        <sz val="9"/>
        <color theme="0" tint="-0.499984740745262"/>
        <rFont val="Calibri"/>
        <family val="2"/>
        <scheme val="minor"/>
      </rPr>
      <t xml:space="preserve"> - </t>
    </r>
    <r>
      <rPr>
        <i/>
        <sz val="9"/>
        <color theme="0" tint="-0.499984740745262"/>
        <rFont val="Calibri"/>
        <family val="2"/>
        <scheme val="minor"/>
      </rPr>
      <t>Plano de melhoria</t>
    </r>
    <r>
      <rPr>
        <sz val="9"/>
        <color theme="0" tint="-0.499984740745262"/>
        <rFont val="Calibri"/>
        <family val="2"/>
        <scheme val="minor"/>
      </rPr>
      <t xml:space="preserve">; </t>
    </r>
    <r>
      <rPr>
        <sz val="9"/>
        <color theme="1"/>
        <rFont val="Calibri (corpo)"/>
      </rPr>
      <t>AcBE</t>
    </r>
    <r>
      <rPr>
        <sz val="9"/>
        <color theme="0" tint="-0.499984740745262"/>
        <rFont val="Calibri"/>
        <family val="2"/>
        <scheme val="minor"/>
      </rPr>
      <t xml:space="preserve"> - Referencial </t>
    </r>
    <r>
      <rPr>
        <i/>
        <sz val="9"/>
        <color theme="0" tint="-0.499984740745262"/>
        <rFont val="Calibri"/>
        <family val="2"/>
        <scheme val="minor"/>
      </rPr>
      <t>Aprender com a biblioteca escolar</t>
    </r>
  </si>
  <si>
    <r>
      <rPr>
        <b/>
        <sz val="14"/>
        <color theme="0"/>
        <rFont val="Calibri (corpo)"/>
      </rPr>
      <t>Domínio D</t>
    </r>
    <r>
      <rPr>
        <sz val="14"/>
        <color rgb="FFFFFFFF"/>
        <rFont val="Calibri"/>
        <family val="2"/>
        <scheme val="minor"/>
      </rPr>
      <t xml:space="preserve"> - Gestão da biblioteca escolar</t>
    </r>
  </si>
  <si>
    <t>■</t>
  </si>
  <si>
    <t>Projeto Educativo</t>
  </si>
  <si>
    <t>Recolha de evidências e indicadores de sucesso</t>
  </si>
  <si>
    <r>
      <rPr>
        <b/>
        <sz val="14"/>
        <color rgb="FFFFFFFF"/>
        <rFont val="Calibri"/>
        <family val="2"/>
      </rPr>
      <t>Domínio A</t>
    </r>
    <r>
      <rPr>
        <sz val="14"/>
        <color rgb="FFFFFFFF"/>
        <rFont val="Calibri"/>
        <family val="2"/>
      </rPr>
      <t xml:space="preserve"> - Currículo, literacias e aprendizagens</t>
    </r>
  </si>
  <si>
    <t>N.º de alunos envolvidos</t>
  </si>
  <si>
    <t>N.º de docentes envolvidos</t>
  </si>
  <si>
    <t>N.º de Pais e EE envolvidos</t>
  </si>
  <si>
    <t>N.º de outros envolvidos</t>
  </si>
  <si>
    <t>Individual</t>
  </si>
  <si>
    <t>Com turma</t>
  </si>
  <si>
    <r>
      <rPr>
        <b/>
        <sz val="14"/>
        <color theme="0"/>
        <rFont val="Calibri (corpo)"/>
      </rPr>
      <t>Domínio B</t>
    </r>
    <r>
      <rPr>
        <sz val="14"/>
        <color rgb="FFFFFFFF"/>
        <rFont val="Calibri"/>
        <family val="2"/>
      </rPr>
      <t xml:space="preserve"> - Leitura e literacia</t>
    </r>
  </si>
  <si>
    <t xml:space="preserve">A. Currículo literacias e aprendizagem </t>
  </si>
  <si>
    <t xml:space="preserve">B. Leitura e literacia </t>
  </si>
  <si>
    <t xml:space="preserve">C. Projetos e parcerias </t>
  </si>
  <si>
    <t xml:space="preserve">D. Gestão da biblioteca escolar </t>
  </si>
  <si>
    <t xml:space="preserve">Total </t>
  </si>
  <si>
    <t>Número total de participações dos destinatários envolvidos nas atividades realizadas</t>
  </si>
  <si>
    <t>Alunos</t>
  </si>
  <si>
    <t>Docentes</t>
  </si>
  <si>
    <t>Outros</t>
  </si>
  <si>
    <t>E2. Aprender com a biblioteca escolar</t>
  </si>
  <si>
    <t>Leitura</t>
  </si>
  <si>
    <t>Informação</t>
  </si>
  <si>
    <t>Media</t>
  </si>
  <si>
    <t>N.º de dias úteis de funcionamento da Biblioteca</t>
  </si>
  <si>
    <t>Outras</t>
  </si>
  <si>
    <t>L</t>
  </si>
  <si>
    <t>CSH</t>
  </si>
  <si>
    <t>MCE</t>
  </si>
  <si>
    <t>ET</t>
  </si>
  <si>
    <t>ACT</t>
  </si>
  <si>
    <t>ALF</t>
  </si>
  <si>
    <t>Pré-Escolar</t>
  </si>
  <si>
    <t>1.º CEB</t>
  </si>
  <si>
    <t>2.º CEB</t>
  </si>
  <si>
    <t>3.º CEB</t>
  </si>
  <si>
    <t>Ensino Secundário</t>
  </si>
  <si>
    <t>Alunos envolvidos</t>
  </si>
  <si>
    <t>Observações:</t>
  </si>
  <si>
    <t>I</t>
  </si>
  <si>
    <t>M</t>
  </si>
  <si>
    <t>Docentes envolvidos</t>
  </si>
  <si>
    <t>Área de literacia</t>
  </si>
  <si>
    <t>Área curricular e extracurricular</t>
  </si>
  <si>
    <t>Nível de impacto</t>
  </si>
  <si>
    <t>CC</t>
  </si>
  <si>
    <t>AV</t>
  </si>
  <si>
    <t>AS</t>
  </si>
  <si>
    <t>SCP</t>
  </si>
  <si>
    <t>Projetos</t>
  </si>
  <si>
    <t>N.º alunos</t>
  </si>
  <si>
    <t>O</t>
  </si>
  <si>
    <t>7D</t>
  </si>
  <si>
    <t>CP</t>
  </si>
  <si>
    <t>CR</t>
  </si>
  <si>
    <t>MV</t>
  </si>
  <si>
    <t>PNA</t>
  </si>
  <si>
    <t>PNC</t>
  </si>
  <si>
    <t>Outra(s)</t>
  </si>
  <si>
    <t>7 dias com os media</t>
  </si>
  <si>
    <t>Cientificamente provável</t>
  </si>
  <si>
    <t>Clássicos em rede</t>
  </si>
  <si>
    <t>Media@ção</t>
  </si>
  <si>
    <t>Miúdos a votos</t>
  </si>
  <si>
    <t>Plano Nacional das Artes</t>
  </si>
  <si>
    <t>Plano Nacional de Cinema</t>
  </si>
  <si>
    <t>Pais e encarregados de educação</t>
  </si>
  <si>
    <t>Número de atividades articuladas com o projeto educativo</t>
  </si>
  <si>
    <t>Domínios de atuação</t>
  </si>
  <si>
    <t>E.1 Projetos e iniciativas</t>
  </si>
  <si>
    <t>E. Atividades planificadas</t>
  </si>
  <si>
    <t>E.1 Atividades executadas</t>
  </si>
  <si>
    <t>Línguas</t>
  </si>
  <si>
    <t>Ciências Sociais e Humanas</t>
  </si>
  <si>
    <t>Matemática e Ciências Experimentais</t>
  </si>
  <si>
    <t>Expressões e Tecnologias</t>
  </si>
  <si>
    <t>Áreas curriculares transversais</t>
  </si>
  <si>
    <t>Áreas livres e facultativas</t>
  </si>
  <si>
    <t>Número de alunos e docentes envolvidos nas atividades</t>
  </si>
  <si>
    <t>Pré-escolar</t>
  </si>
  <si>
    <t>1º Ciclo</t>
  </si>
  <si>
    <t>2º Ciclo</t>
  </si>
  <si>
    <t>3º Ciclo</t>
  </si>
  <si>
    <t>Secundário</t>
  </si>
  <si>
    <t>Indique o número de utilizadores da biblioteca</t>
  </si>
  <si>
    <t>1. Individualmente</t>
  </si>
  <si>
    <t>PAA</t>
  </si>
  <si>
    <t>Outras situações</t>
  </si>
  <si>
    <t>Média diária</t>
  </si>
  <si>
    <t>2. Coletivamente</t>
  </si>
  <si>
    <r>
      <t>T</t>
    </r>
    <r>
      <rPr>
        <sz val="10"/>
        <color theme="1" tint="0.499984740745262"/>
        <rFont val="Calibri (corpo)"/>
      </rPr>
      <t>otal de atividades planificadas</t>
    </r>
  </si>
  <si>
    <t>Dia Mundial da Língua Portuguesa</t>
  </si>
  <si>
    <t>Mês Internacional da Biblioteca Escolar</t>
  </si>
  <si>
    <t>Semana da leitura</t>
  </si>
  <si>
    <t>Campeonato de Escrita e Ciência Criativa</t>
  </si>
  <si>
    <t>Todos Juntos Podemos Ler</t>
  </si>
  <si>
    <t>Juntos a criar</t>
  </si>
  <si>
    <t>Jornalistas em rede</t>
  </si>
  <si>
    <t>Isto também é comigo</t>
  </si>
  <si>
    <t>Newton gostava de ler</t>
  </si>
  <si>
    <t>Plano Nacional de Formação Financeira</t>
  </si>
  <si>
    <t>READ ON Portugal</t>
  </si>
  <si>
    <t>TV escolar</t>
  </si>
  <si>
    <t>Rádio escolar</t>
  </si>
  <si>
    <t>Voluntários de leitura</t>
  </si>
  <si>
    <t>aler+</t>
  </si>
  <si>
    <t>Níveis de impacto</t>
  </si>
  <si>
    <t>Aumento dos conhecimentos/capacidades dos alunos nas áreas de literacia do referencial</t>
  </si>
  <si>
    <t>Desenvolvimento de atitudes e valores nas áreas de literacia do referencial</t>
  </si>
  <si>
    <t>Melhoria das aprendizagens e do sucesso educativo</t>
  </si>
  <si>
    <t>Oportunidade de formação, socialização e crescimento pessoal dos alunos</t>
  </si>
  <si>
    <t>ECC</t>
  </si>
  <si>
    <t>DIS</t>
  </si>
  <si>
    <t>DMLP</t>
  </si>
  <si>
    <t>ITEC</t>
  </si>
  <si>
    <t>JE</t>
  </si>
  <si>
    <t>JR</t>
  </si>
  <si>
    <t>JC</t>
  </si>
  <si>
    <t>MIBE</t>
  </si>
  <si>
    <t>NGL</t>
  </si>
  <si>
    <t>PNFF</t>
  </si>
  <si>
    <t>RE</t>
  </si>
  <si>
    <t>RO</t>
  </si>
  <si>
    <t>SL</t>
  </si>
  <si>
    <t>TJPL</t>
  </si>
  <si>
    <t>TVE</t>
  </si>
  <si>
    <t>VL</t>
  </si>
  <si>
    <t>Domínio C - Projetos e parcerias</t>
  </si>
  <si>
    <t>Atividades planificadas</t>
  </si>
  <si>
    <t>Domínio D - Gestão da biblioteca escolar</t>
  </si>
  <si>
    <t>TOTAL</t>
  </si>
  <si>
    <t>Executada</t>
  </si>
  <si>
    <t>Agrupamento/ Escola não agrupada</t>
  </si>
  <si>
    <t>Número de atividades realizadas por área de literacia</t>
  </si>
  <si>
    <t>Número de atividades realizadas por área curricular e extracurricular</t>
  </si>
  <si>
    <t>Responsáveis / Dinamizadores</t>
  </si>
  <si>
    <t xml:space="preserve">N.º total  </t>
  </si>
  <si>
    <t xml:space="preserve"> Turmas</t>
  </si>
  <si>
    <t>Aulas/ sessões</t>
  </si>
  <si>
    <t>N.º participações</t>
  </si>
  <si>
    <t>N.º participações de alunos</t>
  </si>
  <si>
    <t>N.º participações de docentes</t>
  </si>
  <si>
    <t>Em turma</t>
  </si>
  <si>
    <t>Turmas</t>
  </si>
  <si>
    <t>N.º de participações</t>
  </si>
  <si>
    <t>aLer mais e melhor</t>
  </si>
  <si>
    <t>LFE</t>
  </si>
  <si>
    <t xml:space="preserve"> </t>
  </si>
  <si>
    <t>Supercharged by IA</t>
  </si>
  <si>
    <t>SAI</t>
  </si>
  <si>
    <t>Escolas</t>
  </si>
  <si>
    <t>Ponto de biblioteca</t>
  </si>
  <si>
    <t>Estação de livros</t>
  </si>
  <si>
    <t>A aguardar intervenção</t>
  </si>
  <si>
    <t>Nome</t>
  </si>
  <si>
    <t>Tipo de instalação</t>
  </si>
  <si>
    <t>Propostas RBE</t>
  </si>
  <si>
    <t>Propostas de outras instituições nacionais ou internacionais</t>
  </si>
  <si>
    <t>Propostas locais ou regionais</t>
  </si>
  <si>
    <t>1. Propostas RBE</t>
  </si>
  <si>
    <t>Dia da Internet Mais Segura</t>
  </si>
  <si>
    <t xml:space="preserve">E5. Utilização da biblioteca/ equipamentos </t>
  </si>
  <si>
    <t>Propostas de outras instituições nacionais e internacionais</t>
  </si>
  <si>
    <t>Propostas de outras instituiões nacionais ou internacionais</t>
  </si>
  <si>
    <t>LECBE</t>
  </si>
  <si>
    <t>P</t>
  </si>
  <si>
    <t>Nº de atividades planificadas por escola</t>
  </si>
  <si>
    <t>Escola:</t>
  </si>
  <si>
    <t>LIDERA</t>
  </si>
  <si>
    <t>ProLiteracias</t>
  </si>
  <si>
    <t>2. Propostas de outras instituições nacionais e internacionais</t>
  </si>
  <si>
    <t>3. Propostas locais ou regionais</t>
  </si>
  <si>
    <t>Jornal escolar</t>
  </si>
  <si>
    <t>Histórias com Ciência na Biblioteca Escolar</t>
  </si>
  <si>
    <t>PÚBLICO na Escola</t>
  </si>
  <si>
    <t>LER fora da escola</t>
  </si>
  <si>
    <t>PE</t>
  </si>
  <si>
    <t>HCBE</t>
  </si>
  <si>
    <r>
      <rPr>
        <sz val="11"/>
        <color theme="1" tint="0.14996795556505021"/>
        <rFont val="Calibri (corpo)"/>
      </rPr>
      <t xml:space="preserve">
O Plano Anual de Atividades (PAA) é um documento estruturante e estratégico que enquadra, em cada ano letivo, o trabalho a desenvolver pelas bibliotecas escolares de um agrupamento ou pela biblioteca de uma escola não agrupada.
Reconhecendo o papel central das bibliotecas na promoção das aprendizagens, da leitura, da literacia informacional e mediática e na dinamização da comunidade educativa, a Rede de Bibliotecas Escolares (RBE) recomenda que o PAA das bibliotecas seja integrado no Plano Anual de Atividades do Agrupamento, refletindo a articulação e a colaboração com as diferentes estruturas educativas e pedagógicas.
No caso dos Agrupamentos de Escolas, o PAA deverá contemplar a ação conjunta das bibliotecas escolares nas diferentes escolas (com qualquer tipologia de biblioteca instalada ou ainda a aguardar intervenção), salvaguardando, simultaneamente, as especificidades, necessidades e características de cada estabelecimento de ensino e respetiva comunidade educativa.
Para que possa ser assumido como um instrumento orientador e integrador da ação do agrupamento, o PAA deverá ser objeto de discussão, aprovação e acompanhamento sistemático pelas diferentes estruturas pedagógicas e educativas.
Enquanto instrumento de operacionalização estratégica, o PAA deve focar-se nos </t>
    </r>
    <r>
      <rPr>
        <b/>
        <sz val="11"/>
        <color theme="1" tint="0.14996795556505021"/>
        <rFont val="Calibri (corpo)"/>
      </rPr>
      <t>objetivos</t>
    </r>
    <r>
      <rPr>
        <sz val="11"/>
        <color theme="1" tint="0.14996795556505021"/>
        <rFont val="Calibri (corpo)"/>
      </rPr>
      <t xml:space="preserve"> a atingir e nas </t>
    </r>
    <r>
      <rPr>
        <b/>
        <sz val="11"/>
        <color theme="1" tint="0.14996795556505021"/>
        <rFont val="Calibri (corpo)"/>
      </rPr>
      <t>ações</t>
    </r>
    <r>
      <rPr>
        <sz val="11"/>
        <color theme="1" tint="0.14996795556505021"/>
        <rFont val="Calibri (corpo)"/>
      </rPr>
      <t xml:space="preserve"> que melhor sirvam a sua concretização. Assim, deve:
     1. responder aos </t>
    </r>
    <r>
      <rPr>
        <b/>
        <sz val="11"/>
        <color theme="1" tint="0.14996795556505021"/>
        <rFont val="Calibri (corpo)"/>
      </rPr>
      <t>objetivos e metas do Projeto Educativo do agrupamento/ escola</t>
    </r>
    <r>
      <rPr>
        <sz val="11"/>
        <color theme="1" tint="0.14996795556505021"/>
        <rFont val="Calibri (corpo)"/>
      </rPr>
      <t xml:space="preserve">;
     2. seguir as </t>
    </r>
    <r>
      <rPr>
        <b/>
        <sz val="11"/>
        <color theme="1" tint="0.14996795556505021"/>
        <rFont val="Calibri (corpo)"/>
      </rPr>
      <t>linhas de atuação definidas pela RBE</t>
    </r>
    <r>
      <rPr>
        <sz val="11"/>
        <color theme="1" tint="0.14996795556505021"/>
        <rFont val="Calibri (corpo)"/>
      </rPr>
      <t xml:space="preserve"> no  Modelo  de  avaliação  da biblioteca escolar e nos demais documentos orientadores;
     3. ter em conta as </t>
    </r>
    <r>
      <rPr>
        <b/>
        <sz val="11"/>
        <color theme="1" tint="0.14996795556505021"/>
        <rFont val="Calibri (corpo)"/>
      </rPr>
      <t>prioridades</t>
    </r>
    <r>
      <rPr>
        <sz val="11"/>
        <color theme="1" tint="0.14996795556505021"/>
        <rFont val="Calibri (corpo)"/>
      </rPr>
      <t xml:space="preserve"> definidas, anualmente, pela RBE.
Para </t>
    </r>
    <r>
      <rPr>
        <b/>
        <sz val="11"/>
        <color theme="1" tint="0.14996795556505021"/>
        <rFont val="Calibri (corpo)"/>
      </rPr>
      <t>apoiar a operacionalização e monitorização</t>
    </r>
    <r>
      <rPr>
        <sz val="11"/>
        <color theme="1" tint="0.14996795556505021"/>
        <rFont val="Calibri (corpo)"/>
      </rPr>
      <t xml:space="preserve"> do PAA da(s) biblioteca(s), a RBE propõe a utilização do modelo PAA-RBE, que pode ser alterado e adaptado às necessidades de cada agrupamento/ escola não agrupada.
Este documento integra uma folha que facilita a recolha de dados (folha 2) e disponibiliza sínteses (folha 3) e gráficos (folha 4).
A folha “Monitorização” (folha 2) preenche, automaticamente, alguns campos, a partir do conteúdo do PAA. Os restantes campos deverão ser preenchidos sempre que necessário. Os dados constantes nesta folha são os solicitados na Base de dados RBE e apresentados de forma sistemática, nas folhas “Síntese” e “Gráficos”.
</t>
    </r>
    <r>
      <rPr>
        <b/>
        <sz val="11"/>
        <color theme="1" tint="0.499984740745262"/>
        <rFont val="Calibri (corpo)"/>
      </rPr>
      <t xml:space="preserve">Guia de apoio
</t>
    </r>
    <r>
      <rPr>
        <sz val="11"/>
        <color theme="1" tint="0.14996795556505021"/>
        <rFont val="Calibri (corpo)"/>
      </rPr>
      <t xml:space="preserve">
</t>
    </r>
    <r>
      <rPr>
        <sz val="11"/>
        <color rgb="FFFF5252"/>
        <rFont val="Calibri (corpo)"/>
      </rPr>
      <t>Objetivos</t>
    </r>
    <r>
      <rPr>
        <sz val="11"/>
        <color theme="1" tint="0.14996795556505021"/>
        <rFont val="Calibri (corpo)"/>
      </rPr>
      <t xml:space="preserve">
Os objetivos devem ser pertinentes, exequíveis e mobilizadores, isto é, capazes de responder aos desafios e prioridades do Projeto educativo do agrupamento/ escola não agrupada e às linhas de orientação estratégicas definidas pela RBE.
</t>
    </r>
    <r>
      <rPr>
        <sz val="11"/>
        <color rgb="FFFF5252"/>
        <rFont val="Calibri (corpo)"/>
      </rPr>
      <t>Atividades</t>
    </r>
    <r>
      <rPr>
        <sz val="11"/>
        <color theme="1" tint="0.14996795556505021"/>
        <rFont val="Calibri (corpo)"/>
      </rPr>
      <t xml:space="preserve">
As atividades devem ser equacionadas para um determinado público-alvo, em sintonia com os objetivos específicos a atingir. 
O documento permite o cruzamento das atividades previstas no PAA com o </t>
    </r>
    <r>
      <rPr>
        <i/>
        <sz val="11"/>
        <color theme="1" tint="0.14996795556505021"/>
        <rFont val="Calibri (corpo)"/>
      </rPr>
      <t>Plano de melhoria</t>
    </r>
    <r>
      <rPr>
        <sz val="11"/>
        <color theme="1" tint="0.14996795556505021"/>
        <rFont val="Calibri (corpo)"/>
      </rPr>
      <t xml:space="preserve"> e o </t>
    </r>
    <r>
      <rPr>
        <i/>
        <sz val="11"/>
        <color theme="1" tint="0.14996795556505021"/>
        <rFont val="Calibri (corpo)"/>
      </rPr>
      <t>Referencial Aprender com a Biblioteca Escolar</t>
    </r>
    <r>
      <rPr>
        <sz val="11"/>
        <color theme="1" tint="0.14996795556505021"/>
        <rFont val="Calibri (corpo)"/>
      </rPr>
      <t xml:space="preserve">. 
</t>
    </r>
    <r>
      <rPr>
        <sz val="11"/>
        <color rgb="FFFF5252"/>
        <rFont val="Calibri (corpo)"/>
      </rPr>
      <t>Responsáveis/ dinamizadores</t>
    </r>
    <r>
      <rPr>
        <sz val="11"/>
        <color theme="1" tint="0.14996795556505021"/>
        <rFont val="Calibri (corpo)"/>
      </rPr>
      <t xml:space="preserve">
Os </t>
    </r>
    <r>
      <rPr>
        <i/>
        <sz val="11"/>
        <color theme="1" tint="0.14996795556505021"/>
        <rFont val="Calibri (corpo)"/>
      </rPr>
      <t>responsáveis</t>
    </r>
    <r>
      <rPr>
        <sz val="11"/>
        <color theme="1" tint="0.14996795556505021"/>
        <rFont val="Calibri (corpo)"/>
      </rPr>
      <t xml:space="preserve"> são as entidades que concebem, propõem e podem, em determinadas situações, operacionalizar as atividades; os </t>
    </r>
    <r>
      <rPr>
        <i/>
        <sz val="11"/>
        <color theme="1" tint="0.14996795556505021"/>
        <rFont val="Calibri (corpo)"/>
      </rPr>
      <t>dinamizadores</t>
    </r>
    <r>
      <rPr>
        <sz val="11"/>
        <color theme="1" tint="0.14996795556505021"/>
        <rFont val="Calibri (corpo)"/>
      </rPr>
      <t xml:space="preserve">, em articulação com os responsáveis, executam as diferentes atividades.
</t>
    </r>
    <r>
      <rPr>
        <sz val="11"/>
        <color rgb="FFFF5252"/>
        <rFont val="Calibri (corpo)"/>
      </rPr>
      <t>Público-alvo</t>
    </r>
    <r>
      <rPr>
        <sz val="11"/>
        <color theme="1" tint="0.14996795556505021"/>
        <rFont val="Calibri (corpo)"/>
      </rPr>
      <t xml:space="preserve">
Os destinatários das atividades devem ser especificados de acordo com os objetivos e a natureza da atividade, evitando-se generalizações.
</t>
    </r>
    <r>
      <rPr>
        <sz val="11"/>
        <color rgb="FFFF5252"/>
        <rFont val="Calibri (corpo)"/>
      </rPr>
      <t>Calendarização</t>
    </r>
    <r>
      <rPr>
        <sz val="11"/>
        <color theme="1" tint="0.14996795556505021"/>
        <rFont val="Calibri (corpo)"/>
      </rPr>
      <t xml:space="preserve">
O tempo e a extensão em que cada atividade se desenvolve, devendo evitar-se  formulações como “ao longo do ano letivo”.
</t>
    </r>
    <r>
      <rPr>
        <sz val="11"/>
        <color rgb="FFFF5252"/>
        <rFont val="Calibri (corpo)"/>
      </rPr>
      <t>Projeto Educativo</t>
    </r>
    <r>
      <rPr>
        <sz val="11"/>
        <color rgb="FFFF7300"/>
        <rFont val="Calibri (corpo)"/>
      </rPr>
      <t xml:space="preserve">
</t>
    </r>
    <r>
      <rPr>
        <sz val="11"/>
        <color theme="1" tint="0.14996795556505021"/>
        <rFont val="Calibri (corpo)"/>
      </rPr>
      <t xml:space="preserve">O(s) objetivos(s) do Projeto Educativo para o(s) qual/quais a atividade contribui deve(m) ser selecionado(s). No final da folha, foi criado um campo onde podem ser colocados os objetivos do Projeto Educativo, correspondendo cada um ao número da legenda. 
</t>
    </r>
    <r>
      <rPr>
        <sz val="11"/>
        <color rgb="FFFF5252"/>
        <rFont val="Calibri (corpo)"/>
      </rPr>
      <t>Recursos</t>
    </r>
    <r>
      <rPr>
        <sz val="11"/>
        <color theme="1" tint="0.14996795556505021"/>
        <rFont val="Calibri (corpo)"/>
      </rPr>
      <t xml:space="preserve">
Os materiais, equipamentos, documentos e espaços específicos para a realização de cada atividade.
</t>
    </r>
    <r>
      <rPr>
        <sz val="11"/>
        <color rgb="FFFF5252"/>
        <rFont val="Calibri (corpo)"/>
      </rPr>
      <t>Orçamento</t>
    </r>
    <r>
      <rPr>
        <sz val="11"/>
        <color theme="1" tint="0.14996795556505021"/>
        <rFont val="Calibri (corpo)"/>
      </rPr>
      <t xml:space="preserve">
A estimativa dos custos inerentes à concretização dos projetos/ atividades. Nos casos de projetos financiados identificar a fonte de financiamento (por exemplo, R</t>
    </r>
    <r>
      <rPr>
        <i/>
        <sz val="11"/>
        <color theme="1" tint="0.14996795556505021"/>
        <rFont val="Calibri (corpo)"/>
      </rPr>
      <t>BE: aLer mais e melhor; PNL: 10 minutos a ler</t>
    </r>
    <r>
      <rPr>
        <sz val="11"/>
        <color theme="1" tint="0.14996795556505021"/>
        <rFont val="Calibri (corpo)"/>
      </rPr>
      <t xml:space="preserve">).
</t>
    </r>
    <r>
      <rPr>
        <sz val="11"/>
        <color rgb="FFFF5252"/>
        <rFont val="Calibri (corpo)"/>
      </rPr>
      <t xml:space="preserve">Escolas
</t>
    </r>
    <r>
      <rPr>
        <sz val="11"/>
        <rFont val="Calibri (corpo)"/>
      </rPr>
      <t xml:space="preserve">Escola(as) onde a atividade vai ser realizada deve(m) ser selecionada(s). No final da folha, foi criado um campo onde pode(m) ser colocado(s) o(s) nome(s) da(s) escola(s) e o tipo de espaço que possuem, correspondendo cada um ao número da legenda. Os números podem ser substituídos pelas siglas.
</t>
    </r>
    <r>
      <rPr>
        <sz val="11"/>
        <color rgb="FFFF5252"/>
        <rFont val="Calibri (corpo)"/>
      </rPr>
      <t>Notas</t>
    </r>
    <r>
      <rPr>
        <sz val="11"/>
        <rFont val="Calibri (corpo)"/>
      </rPr>
      <t xml:space="preserve">
. No final de cada domínio, existe um campo de observações para utilizar em caso de necessidade.
. O ficheiro, em formato .xlsx, encontra-se protegido por palavra-chave, de forma a preservar a formatação das células; caso pretenda, desbloquear a(s) folha(s) deve utilizar o código: PAA.
. Para visualizar as linhas de grelha, cabeçalhos e a barra de fórmulas deverá ativar as referidas opções a partir do menu Ver.</t>
    </r>
    <r>
      <rPr>
        <sz val="11"/>
        <color theme="1" tint="0.14999847407452621"/>
        <rFont val="Calibri (corpo)"/>
      </rPr>
      <t xml:space="preserve">
. Para apagar linhas, selecione "ver" "cabeçalhos", depois selecione lateralmente a linha e no menu base faça "eliminar".
. Para criar novas linhas, selecione "ver"- "cabeçalhos", depois selecione uma linha igual à que quer acrescentar que esteja em branco, clique copiar e depois em "inserir". Sempre que inserir uma linha nova no PAA terá que a inserir também na página de monotorização.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</si>
</sst>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3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4"/>
      <color rgb="FFFFFFFF"/>
      <name val="Calibri"/>
      <family val="2"/>
      <scheme val="minor"/>
    </font>
    <font>
      <b/>
      <sz val="14"/>
      <color theme="0"/>
      <name val="Calibri (corpo)"/>
    </font>
    <font>
      <sz val="12"/>
      <color theme="1" tint="0.499984740745262"/>
      <name val="Calibri"/>
      <family val="2"/>
      <scheme val="minor"/>
    </font>
    <font>
      <sz val="12"/>
      <color rgb="FF011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2"/>
      <color rgb="FF009051"/>
      <name val="Calibri"/>
      <family val="2"/>
      <scheme val="minor"/>
    </font>
    <font>
      <sz val="12"/>
      <color rgb="FFDE2E6B"/>
      <name val="Calibri"/>
      <family val="2"/>
      <scheme val="minor"/>
    </font>
    <font>
      <sz val="12"/>
      <color rgb="FFFF7300"/>
      <name val="Calibri"/>
      <family val="2"/>
      <scheme val="minor"/>
    </font>
    <font>
      <sz val="11"/>
      <color rgb="FFFF7300"/>
      <name val="Calibri"/>
      <family val="2"/>
      <scheme val="minor"/>
    </font>
    <font>
      <sz val="11"/>
      <color rgb="FFDE2E6B"/>
      <name val="Calibri"/>
      <family val="2"/>
      <scheme val="minor"/>
    </font>
    <font>
      <sz val="11"/>
      <color rgb="FF009051"/>
      <name val="Calibri"/>
      <family val="2"/>
      <scheme val="minor"/>
    </font>
    <font>
      <sz val="11"/>
      <color rgb="FF011893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9"/>
      <color theme="1"/>
      <name val="Calibri (corpo)"/>
    </font>
    <font>
      <i/>
      <sz val="9"/>
      <color theme="0" tint="-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rgb="FF00B05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theme="1" tint="0.14999847407452621"/>
      <name val="Calibri (corpo)"/>
    </font>
    <font>
      <sz val="11"/>
      <color theme="1" tint="0.14996795556505021"/>
      <name val="Calibri (corpo)"/>
    </font>
    <font>
      <i/>
      <sz val="11"/>
      <color theme="1" tint="0.14996795556505021"/>
      <name val="Calibri (corpo)"/>
    </font>
    <font>
      <b/>
      <sz val="11"/>
      <color theme="1" tint="0.14996795556505021"/>
      <name val="Calibri (corpo)"/>
    </font>
    <font>
      <b/>
      <sz val="11"/>
      <color theme="1" tint="0.499984740745262"/>
      <name val="Calibri (corpo)"/>
    </font>
    <font>
      <sz val="11"/>
      <color rgb="FFFF5252"/>
      <name val="Calibri (corpo)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3F3F3F"/>
      <name val="Calibri"/>
      <family val="2"/>
    </font>
    <font>
      <sz val="12"/>
      <color rgb="FF3F3F3F"/>
      <name val="Calibri"/>
      <family val="2"/>
    </font>
    <font>
      <sz val="9"/>
      <color theme="1"/>
      <name val="Calibri"/>
      <family val="2"/>
    </font>
    <font>
      <sz val="14"/>
      <color rgb="FFFFFFFF"/>
      <name val="Calibri"/>
      <family val="2"/>
    </font>
    <font>
      <b/>
      <sz val="14"/>
      <color rgb="FFFFFFFF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9"/>
      <color rgb="FF00B050"/>
      <name val="Calibri"/>
      <family val="2"/>
    </font>
    <font>
      <sz val="11"/>
      <color rgb="FF011893"/>
      <name val="Calibri"/>
      <family val="2"/>
    </font>
    <font>
      <sz val="11"/>
      <color rgb="FF009051"/>
      <name val="Calibri"/>
      <family val="2"/>
    </font>
    <font>
      <sz val="9"/>
      <color rgb="FFDE2E6B"/>
      <name val="Calibri"/>
      <family val="2"/>
    </font>
    <font>
      <sz val="11"/>
      <color rgb="FFDE2E6B"/>
      <name val="Calibri"/>
      <family val="2"/>
    </font>
    <font>
      <sz val="9"/>
      <color rgb="FFFF7300"/>
      <name val="Calibri"/>
      <family val="2"/>
    </font>
    <font>
      <sz val="9"/>
      <color rgb="FF011893"/>
      <name val="Calibri"/>
      <family val="2"/>
      <scheme val="minor"/>
    </font>
    <font>
      <sz val="9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theme="0"/>
      <name val="Calibri"/>
      <family val="2"/>
    </font>
    <font>
      <sz val="12"/>
      <color theme="0"/>
      <name val="Calibri"/>
      <family val="2"/>
      <scheme val="minor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0"/>
      <name val="Calibri"/>
      <family val="2"/>
      <scheme val="minor"/>
    </font>
    <font>
      <sz val="10"/>
      <color rgb="FF011893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indexed="81"/>
      <name val="Calibri Light"/>
      <family val="2"/>
      <scheme val="major"/>
    </font>
    <font>
      <b/>
      <sz val="6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9051"/>
      <name val="Calibri"/>
      <family val="2"/>
      <scheme val="minor"/>
    </font>
    <font>
      <sz val="10"/>
      <color rgb="FF00905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rgb="FFDE2E6B"/>
      <name val="Calibri"/>
      <family val="2"/>
      <scheme val="minor"/>
    </font>
    <font>
      <sz val="9"/>
      <color rgb="FFFF7300"/>
      <name val="Calibri"/>
      <family val="2"/>
      <scheme val="minor"/>
    </font>
    <font>
      <sz val="10"/>
      <color theme="1" tint="0.499984740745262"/>
      <name val="Calibri (corpo)"/>
    </font>
    <font>
      <b/>
      <sz val="12"/>
      <color theme="1" tint="0.499984740745262"/>
      <name val="Calibri"/>
      <family val="2"/>
    </font>
    <font>
      <sz val="12"/>
      <color theme="1" tint="0.499984740745262"/>
      <name val="Calibri"/>
      <family val="2"/>
    </font>
    <font>
      <sz val="9"/>
      <color rgb="FF009051"/>
      <name val="Calibri"/>
      <family val="2"/>
    </font>
    <font>
      <sz val="9"/>
      <color theme="0" tint="-4.9989318521683403E-2"/>
      <name val="Calibri"/>
      <family val="2"/>
      <scheme val="minor"/>
    </font>
    <font>
      <sz val="11"/>
      <color rgb="FFFF7300"/>
      <name val="Calibri"/>
      <family val="2"/>
    </font>
    <font>
      <sz val="12"/>
      <color rgb="FF011893"/>
      <name val="Calibri"/>
      <family val="2"/>
    </font>
    <font>
      <sz val="10"/>
      <color rgb="FFDE2E6B"/>
      <name val="Calibri"/>
      <family val="2"/>
      <scheme val="minor"/>
    </font>
    <font>
      <sz val="10"/>
      <color rgb="FFFF7300"/>
      <name val="Calibri"/>
      <family val="2"/>
      <scheme val="minor"/>
    </font>
    <font>
      <sz val="9"/>
      <color rgb="FF011893"/>
      <name val="Calibri"/>
      <family val="2"/>
    </font>
    <font>
      <sz val="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0" tint="-4.9989318521683403E-2"/>
      <name val="Calibri"/>
      <family val="2"/>
    </font>
    <font>
      <b/>
      <sz val="11"/>
      <color rgb="FFFFFFFF"/>
      <name val="Calibri"/>
      <family val="2"/>
      <scheme val="minor"/>
    </font>
    <font>
      <sz val="9"/>
      <color theme="1" tint="0.499984740745262"/>
      <name val="Calibri"/>
      <family val="2"/>
    </font>
    <font>
      <sz val="11"/>
      <color rgb="FF00B050"/>
      <name val="Calibri"/>
      <family val="2"/>
      <scheme val="minor"/>
    </font>
    <font>
      <sz val="11"/>
      <color rgb="FFFF7300"/>
      <name val="Calibri (corpo)"/>
    </font>
    <font>
      <sz val="11"/>
      <name val="Calibri (corpo)"/>
    </font>
    <font>
      <sz val="8"/>
      <color theme="1" tint="0.499984740745262"/>
      <name val="Calibri"/>
      <family val="2"/>
      <scheme val="minor"/>
    </font>
    <font>
      <sz val="10"/>
      <color rgb="FFE82E38"/>
      <name val="Calibri"/>
      <family val="2"/>
      <scheme val="minor"/>
    </font>
    <font>
      <sz val="9"/>
      <color rgb="FFE82E38"/>
      <name val="Calibri"/>
      <family val="2"/>
      <scheme val="minor"/>
    </font>
    <font>
      <sz val="12"/>
      <color rgb="FFE82E3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E2E6B"/>
        <bgColor indexed="64"/>
      </patternFill>
    </fill>
    <fill>
      <patternFill patternType="solid">
        <fgColor rgb="FFFF73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DE2E6B"/>
        <bgColor rgb="FF92D050"/>
      </patternFill>
    </fill>
    <fill>
      <patternFill patternType="solid">
        <fgColor rgb="FFFF7300"/>
        <bgColor rgb="FF92D050"/>
      </patternFill>
    </fill>
    <fill>
      <patternFill patternType="solid">
        <fgColor theme="0" tint="-4.9989318521683403E-2"/>
        <bgColor theme="0"/>
      </patternFill>
    </fill>
  </fills>
  <borders count="4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hair">
        <color rgb="FFDE2E6B"/>
      </top>
      <bottom style="hair">
        <color rgb="FFDE2E6B"/>
      </bottom>
      <diagonal/>
    </border>
    <border>
      <left/>
      <right/>
      <top style="hair">
        <color rgb="FFDE2E6B"/>
      </top>
      <bottom style="medium">
        <color rgb="FFDE2E6B"/>
      </bottom>
      <diagonal/>
    </border>
    <border>
      <left/>
      <right/>
      <top/>
      <bottom style="thin">
        <color rgb="FFDE2E6B"/>
      </bottom>
      <diagonal/>
    </border>
    <border>
      <left/>
      <right/>
      <top/>
      <bottom style="hair">
        <color rgb="FFDE2E6B"/>
      </bottom>
      <diagonal/>
    </border>
    <border>
      <left/>
      <right/>
      <top/>
      <bottom style="thin">
        <color rgb="FF92D050"/>
      </bottom>
      <diagonal/>
    </border>
    <border>
      <left/>
      <right/>
      <top style="thin">
        <color rgb="FF92D050"/>
      </top>
      <bottom style="hair">
        <color rgb="FF92D050"/>
      </bottom>
      <diagonal/>
    </border>
    <border>
      <left/>
      <right/>
      <top style="hair">
        <color rgb="FF92D050"/>
      </top>
      <bottom style="hair">
        <color rgb="FF92D050"/>
      </bottom>
      <diagonal/>
    </border>
    <border>
      <left/>
      <right/>
      <top style="hair">
        <color rgb="FF92D050"/>
      </top>
      <bottom style="thick">
        <color rgb="FF92D050"/>
      </bottom>
      <diagonal/>
    </border>
    <border>
      <left/>
      <right/>
      <top style="thin">
        <color rgb="FF00B0F0"/>
      </top>
      <bottom style="hair">
        <color rgb="FF00B0F0"/>
      </bottom>
      <diagonal/>
    </border>
    <border>
      <left/>
      <right/>
      <top style="hair">
        <color rgb="FF00B0F0"/>
      </top>
      <bottom style="hair">
        <color rgb="FF00B0F0"/>
      </bottom>
      <diagonal/>
    </border>
    <border>
      <left/>
      <right/>
      <top style="hair">
        <color rgb="FF00B0F0"/>
      </top>
      <bottom style="medium">
        <color rgb="FF00B0F0"/>
      </bottom>
      <diagonal/>
    </border>
    <border>
      <left/>
      <right/>
      <top style="thin">
        <color rgb="FFFF7300"/>
      </top>
      <bottom style="hair">
        <color rgb="FFFF7300"/>
      </bottom>
      <diagonal/>
    </border>
    <border>
      <left/>
      <right/>
      <top style="hair">
        <color rgb="FFFF7300"/>
      </top>
      <bottom style="hair">
        <color rgb="FFFF7300"/>
      </bottom>
      <diagonal/>
    </border>
    <border>
      <left/>
      <right/>
      <top style="hair">
        <color rgb="FFFF7300"/>
      </top>
      <bottom style="medium">
        <color rgb="FFFF7300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/>
      <right style="medium">
        <color rgb="FFDE2E6B"/>
      </right>
      <top/>
      <bottom/>
      <diagonal/>
    </border>
    <border>
      <left/>
      <right style="medium">
        <color rgb="FFFF7300"/>
      </right>
      <top/>
      <bottom/>
      <diagonal/>
    </border>
    <border>
      <left style="medium">
        <color theme="0" tint="-0.14996795556505021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hair">
        <color rgb="FF00B0F0"/>
      </bottom>
      <diagonal/>
    </border>
    <border>
      <left/>
      <right/>
      <top style="hair">
        <color rgb="FF00B0F0"/>
      </top>
      <bottom/>
      <diagonal/>
    </border>
    <border>
      <left/>
      <right/>
      <top style="hair">
        <color rgb="FF92D050"/>
      </top>
      <bottom/>
      <diagonal/>
    </border>
    <border>
      <left/>
      <right/>
      <top style="hair">
        <color rgb="FFDE2E6B"/>
      </top>
      <bottom/>
      <diagonal/>
    </border>
    <border>
      <left/>
      <right/>
      <top style="hair">
        <color rgb="FFFF7300"/>
      </top>
      <bottom/>
      <diagonal/>
    </border>
    <border>
      <left/>
      <right/>
      <top style="hair">
        <color rgb="FF92D050"/>
      </top>
      <bottom style="medium">
        <color rgb="FF92D050"/>
      </bottom>
      <diagonal/>
    </border>
    <border>
      <left/>
      <right/>
      <top style="thin">
        <color rgb="FFDE2E6B"/>
      </top>
      <bottom style="hair">
        <color rgb="FFDE2E6B"/>
      </bottom>
      <diagonal/>
    </border>
    <border>
      <left/>
      <right/>
      <top/>
      <bottom style="thin">
        <color rgb="FFFF7300"/>
      </bottom>
      <diagonal/>
    </border>
    <border>
      <left/>
      <right/>
      <top style="thin">
        <color rgb="FF00B0F0"/>
      </top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rgb="FFFF9300"/>
      </top>
      <bottom style="hair">
        <color rgb="FFFF9300"/>
      </bottom>
      <diagonal/>
    </border>
    <border>
      <left/>
      <right/>
      <top/>
      <bottom style="medium">
        <color rgb="FFFF7300"/>
      </bottom>
      <diagonal/>
    </border>
    <border>
      <left/>
      <right/>
      <top style="hair">
        <color rgb="FFFF9300"/>
      </top>
      <bottom style="hair">
        <color rgb="FFFF9300"/>
      </bottom>
      <diagonal/>
    </border>
    <border>
      <left/>
      <right/>
      <top/>
      <bottom style="hair">
        <color theme="0"/>
      </bottom>
      <diagonal/>
    </border>
    <border>
      <left/>
      <right/>
      <top/>
      <bottom style="hair">
        <color rgb="FF92D050"/>
      </bottom>
      <diagonal/>
    </border>
    <border>
      <left/>
      <right/>
      <top style="hair">
        <color theme="0"/>
      </top>
      <bottom/>
      <diagonal/>
    </border>
    <border>
      <left/>
      <right/>
      <top/>
      <bottom style="medium">
        <color rgb="FF92D050"/>
      </bottom>
      <diagonal/>
    </border>
    <border>
      <left/>
      <right/>
      <top style="hair">
        <color rgb="FF92D050"/>
      </top>
      <bottom style="hair">
        <color rgb="FFDE2E6B"/>
      </bottom>
      <diagonal/>
    </border>
    <border>
      <left/>
      <right/>
      <top/>
      <bottom style="medium">
        <color rgb="FFDE2E6B"/>
      </bottom>
      <diagonal/>
    </border>
    <border>
      <left/>
      <right/>
      <top/>
      <bottom style="hair">
        <color rgb="FFFF7300"/>
      </bottom>
      <diagonal/>
    </border>
    <border>
      <left/>
      <right/>
      <top/>
      <bottom style="thin">
        <color rgb="FF00B050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0" fillId="3" borderId="0" xfId="0" applyFill="1"/>
    <xf numFmtId="0" fontId="22" fillId="3" borderId="0" xfId="0" applyFont="1" applyFill="1"/>
    <xf numFmtId="0" fontId="25" fillId="3" borderId="0" xfId="0" applyFont="1" applyFill="1"/>
    <xf numFmtId="0" fontId="23" fillId="3" borderId="11" xfId="0" applyFont="1" applyFill="1" applyBorder="1" applyAlignment="1" applyProtection="1">
      <alignment horizontal="right" vertical="top"/>
      <protection locked="0"/>
    </xf>
    <xf numFmtId="0" fontId="19" fillId="3" borderId="11" xfId="0" applyFont="1" applyFill="1" applyBorder="1" applyAlignment="1" applyProtection="1">
      <alignment horizontal="center" vertical="top"/>
      <protection locked="0"/>
    </xf>
    <xf numFmtId="0" fontId="19" fillId="3" borderId="31" xfId="0" applyFont="1" applyFill="1" applyBorder="1" applyAlignment="1" applyProtection="1">
      <alignment horizontal="center" vertical="top"/>
      <protection locked="0"/>
    </xf>
    <xf numFmtId="0" fontId="19" fillId="3" borderId="24" xfId="0" applyFont="1" applyFill="1" applyBorder="1" applyAlignment="1" applyProtection="1">
      <alignment horizontal="center" vertical="top"/>
      <protection locked="0"/>
    </xf>
    <xf numFmtId="0" fontId="19" fillId="3" borderId="0" xfId="0" applyFont="1" applyFill="1" applyAlignment="1" applyProtection="1">
      <alignment horizontal="center" vertical="top"/>
      <protection locked="0"/>
    </xf>
    <xf numFmtId="0" fontId="19" fillId="3" borderId="8" xfId="0" applyFont="1" applyFill="1" applyBorder="1" applyAlignment="1" applyProtection="1">
      <alignment horizontal="center" vertical="top"/>
      <protection locked="0"/>
    </xf>
    <xf numFmtId="0" fontId="19" fillId="3" borderId="29" xfId="0" applyFont="1" applyFill="1" applyBorder="1" applyAlignment="1" applyProtection="1">
      <alignment horizontal="center" vertical="top"/>
      <protection locked="0"/>
    </xf>
    <xf numFmtId="0" fontId="19" fillId="4" borderId="29" xfId="0" applyFont="1" applyFill="1" applyBorder="1" applyAlignment="1" applyProtection="1">
      <alignment horizontal="center" vertical="top"/>
      <protection locked="0"/>
    </xf>
    <xf numFmtId="0" fontId="19" fillId="3" borderId="2" xfId="0" applyFont="1" applyFill="1" applyBorder="1" applyAlignment="1" applyProtection="1">
      <alignment horizontal="center" vertical="top"/>
      <protection locked="0"/>
    </xf>
    <xf numFmtId="0" fontId="19" fillId="3" borderId="13" xfId="0" applyFont="1" applyFill="1" applyBorder="1" applyAlignment="1" applyProtection="1">
      <alignment horizontal="center" vertical="top"/>
      <protection locked="0"/>
    </xf>
    <xf numFmtId="0" fontId="19" fillId="3" borderId="14" xfId="0" applyFont="1" applyFill="1" applyBorder="1" applyAlignment="1" applyProtection="1">
      <alignment horizontal="center" vertical="top"/>
      <protection locked="0"/>
    </xf>
    <xf numFmtId="0" fontId="19" fillId="3" borderId="31" xfId="0" applyFont="1" applyFill="1" applyBorder="1" applyAlignment="1" applyProtection="1">
      <alignment horizontal="left" vertical="top"/>
      <protection locked="0"/>
    </xf>
    <xf numFmtId="0" fontId="19" fillId="3" borderId="11" xfId="0" applyFont="1" applyFill="1" applyBorder="1" applyAlignment="1" applyProtection="1">
      <alignment horizontal="left" vertical="top"/>
      <protection locked="0"/>
    </xf>
    <xf numFmtId="0" fontId="19" fillId="3" borderId="8" xfId="0" applyFont="1" applyFill="1" applyBorder="1" applyAlignment="1" applyProtection="1">
      <alignment horizontal="left" vertical="top"/>
      <protection locked="0"/>
    </xf>
    <xf numFmtId="0" fontId="19" fillId="3" borderId="13" xfId="0" applyFont="1" applyFill="1" applyBorder="1" applyAlignment="1" applyProtection="1">
      <alignment horizontal="left" vertical="top"/>
      <protection locked="0"/>
    </xf>
    <xf numFmtId="0" fontId="19" fillId="3" borderId="14" xfId="0" applyFont="1" applyFill="1" applyBorder="1" applyAlignment="1" applyProtection="1">
      <alignment horizontal="left" vertical="top"/>
      <protection locked="0"/>
    </xf>
    <xf numFmtId="0" fontId="18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5" fillId="3" borderId="0" xfId="0" applyFont="1" applyFill="1"/>
    <xf numFmtId="0" fontId="15" fillId="3" borderId="0" xfId="0" applyFont="1" applyFill="1"/>
    <xf numFmtId="0" fontId="47" fillId="3" borderId="0" xfId="0" applyFont="1" applyFill="1"/>
    <xf numFmtId="0" fontId="17" fillId="4" borderId="12" xfId="0" applyFont="1" applyFill="1" applyBorder="1" applyAlignment="1">
      <alignment horizontal="left" vertical="top" wrapText="1"/>
    </xf>
    <xf numFmtId="0" fontId="23" fillId="4" borderId="12" xfId="0" applyFont="1" applyFill="1" applyBorder="1" applyAlignment="1">
      <alignment horizontal="center" vertical="top"/>
    </xf>
    <xf numFmtId="0" fontId="48" fillId="4" borderId="12" xfId="0" applyFont="1" applyFill="1" applyBorder="1" applyAlignment="1">
      <alignment horizontal="center" vertical="top"/>
    </xf>
    <xf numFmtId="0" fontId="17" fillId="4" borderId="12" xfId="0" applyFont="1" applyFill="1" applyBorder="1" applyAlignment="1">
      <alignment horizontal="left" vertical="top"/>
    </xf>
    <xf numFmtId="0" fontId="24" fillId="4" borderId="12" xfId="0" applyFont="1" applyFill="1" applyBorder="1" applyAlignment="1">
      <alignment horizontal="center" vertical="top"/>
    </xf>
    <xf numFmtId="0" fontId="16" fillId="3" borderId="16" xfId="0" applyFont="1" applyFill="1" applyBorder="1" applyAlignment="1">
      <alignment horizontal="left" indent="1"/>
    </xf>
    <xf numFmtId="0" fontId="15" fillId="3" borderId="0" xfId="0" applyFont="1" applyFill="1" applyAlignment="1">
      <alignment horizontal="right"/>
    </xf>
    <xf numFmtId="0" fontId="42" fillId="8" borderId="0" xfId="0" applyFont="1" applyFill="1"/>
    <xf numFmtId="0" fontId="14" fillId="3" borderId="6" xfId="0" applyFont="1" applyFill="1" applyBorder="1"/>
    <xf numFmtId="0" fontId="66" fillId="3" borderId="6" xfId="0" applyFont="1" applyFill="1" applyBorder="1"/>
    <xf numFmtId="0" fontId="14" fillId="3" borderId="0" xfId="0" applyFont="1" applyFill="1"/>
    <xf numFmtId="0" fontId="17" fillId="4" borderId="9" xfId="0" applyFont="1" applyFill="1" applyBorder="1" applyAlignment="1">
      <alignment horizontal="left" vertical="top" wrapText="1"/>
    </xf>
    <xf numFmtId="0" fontId="23" fillId="4" borderId="9" xfId="0" applyFont="1" applyFill="1" applyBorder="1" applyAlignment="1">
      <alignment horizontal="center" vertical="top"/>
    </xf>
    <xf numFmtId="0" fontId="24" fillId="4" borderId="9" xfId="0" applyFont="1" applyFill="1" applyBorder="1" applyAlignment="1">
      <alignment horizontal="center" vertical="top"/>
    </xf>
    <xf numFmtId="0" fontId="0" fillId="4" borderId="9" xfId="0" applyFill="1" applyBorder="1" applyAlignment="1">
      <alignment horizontal="left" vertical="top"/>
    </xf>
    <xf numFmtId="0" fontId="14" fillId="3" borderId="17" xfId="0" applyFont="1" applyFill="1" applyBorder="1"/>
    <xf numFmtId="0" fontId="14" fillId="3" borderId="0" xfId="0" applyFont="1" applyFill="1" applyAlignment="1">
      <alignment horizontal="left" indent="1"/>
    </xf>
    <xf numFmtId="0" fontId="9" fillId="3" borderId="0" xfId="0" applyFont="1" applyFill="1"/>
    <xf numFmtId="0" fontId="14" fillId="3" borderId="0" xfId="0" applyFont="1" applyFill="1" applyAlignment="1">
      <alignment horizontal="right"/>
    </xf>
    <xf numFmtId="0" fontId="43" fillId="8" borderId="0" xfId="0" applyFont="1" applyFill="1"/>
    <xf numFmtId="0" fontId="10" fillId="3" borderId="4" xfId="0" applyFont="1" applyFill="1" applyBorder="1"/>
    <xf numFmtId="0" fontId="69" fillId="3" borderId="4" xfId="0" applyFont="1" applyFill="1" applyBorder="1"/>
    <xf numFmtId="0" fontId="17" fillId="4" borderId="3" xfId="0" applyFont="1" applyFill="1" applyBorder="1" applyAlignment="1">
      <alignment horizontal="left" vertical="top" wrapText="1"/>
    </xf>
    <xf numFmtId="0" fontId="23" fillId="4" borderId="3" xfId="0" applyFont="1" applyFill="1" applyBorder="1" applyAlignment="1">
      <alignment horizontal="center" vertical="top"/>
    </xf>
    <xf numFmtId="0" fontId="24" fillId="4" borderId="3" xfId="0" applyFont="1" applyFill="1" applyBorder="1" applyAlignment="1">
      <alignment horizontal="center" vertical="top"/>
    </xf>
    <xf numFmtId="0" fontId="0" fillId="4" borderId="3" xfId="0" applyFill="1" applyBorder="1" applyAlignment="1">
      <alignment horizontal="left" vertical="top"/>
    </xf>
    <xf numFmtId="0" fontId="13" fillId="3" borderId="18" xfId="0" applyFont="1" applyFill="1" applyBorder="1"/>
    <xf numFmtId="0" fontId="13" fillId="3" borderId="0" xfId="0" applyFont="1" applyFill="1" applyAlignment="1">
      <alignment horizontal="left" indent="1"/>
    </xf>
    <xf numFmtId="0" fontId="10" fillId="3" borderId="0" xfId="0" applyFont="1" applyFill="1"/>
    <xf numFmtId="0" fontId="13" fillId="3" borderId="0" xfId="0" applyFont="1" applyFill="1" applyAlignment="1">
      <alignment horizontal="right"/>
    </xf>
    <xf numFmtId="0" fontId="45" fillId="8" borderId="0" xfId="0" applyFont="1" applyFill="1"/>
    <xf numFmtId="0" fontId="13" fillId="3" borderId="0" xfId="0" applyFont="1" applyFill="1"/>
    <xf numFmtId="0" fontId="11" fillId="3" borderId="0" xfId="0" applyFont="1" applyFill="1"/>
    <xf numFmtId="0" fontId="70" fillId="3" borderId="0" xfId="0" applyFont="1" applyFill="1"/>
    <xf numFmtId="0" fontId="17" fillId="4" borderId="15" xfId="0" applyFont="1" applyFill="1" applyBorder="1" applyAlignment="1">
      <alignment horizontal="left" vertical="top" wrapText="1"/>
    </xf>
    <xf numFmtId="0" fontId="23" fillId="4" borderId="15" xfId="0" applyFont="1" applyFill="1" applyBorder="1" applyAlignment="1">
      <alignment horizontal="center" vertical="top"/>
    </xf>
    <xf numFmtId="0" fontId="24" fillId="4" borderId="15" xfId="0" applyFont="1" applyFill="1" applyBorder="1" applyAlignment="1">
      <alignment horizontal="center" vertical="top"/>
    </xf>
    <xf numFmtId="0" fontId="0" fillId="4" borderId="15" xfId="0" applyFill="1" applyBorder="1" applyAlignment="1">
      <alignment horizontal="left" vertical="top"/>
    </xf>
    <xf numFmtId="0" fontId="12" fillId="3" borderId="19" xfId="0" applyFont="1" applyFill="1" applyBorder="1"/>
    <xf numFmtId="0" fontId="12" fillId="3" borderId="0" xfId="0" applyFont="1" applyFill="1" applyAlignment="1">
      <alignment horizontal="left" indent="1"/>
    </xf>
    <xf numFmtId="0" fontId="12" fillId="3" borderId="0" xfId="0" applyFont="1" applyFill="1" applyAlignment="1">
      <alignment horizontal="right"/>
    </xf>
    <xf numFmtId="0" fontId="76" fillId="8" borderId="0" xfId="0" applyFont="1" applyFill="1"/>
    <xf numFmtId="0" fontId="12" fillId="3" borderId="0" xfId="0" applyFont="1" applyFill="1"/>
    <xf numFmtId="0" fontId="68" fillId="3" borderId="0" xfId="0" applyFont="1" applyFill="1"/>
    <xf numFmtId="0" fontId="49" fillId="3" borderId="20" xfId="0" applyFont="1" applyFill="1" applyBorder="1" applyAlignment="1">
      <alignment horizontal="left" indent="1"/>
    </xf>
    <xf numFmtId="0" fontId="49" fillId="3" borderId="0" xfId="0" applyFont="1" applyFill="1"/>
    <xf numFmtId="0" fontId="49" fillId="3" borderId="0" xfId="0" applyFont="1" applyFill="1" applyAlignment="1">
      <alignment horizontal="left" indent="1"/>
    </xf>
    <xf numFmtId="0" fontId="19" fillId="3" borderId="0" xfId="0" applyFont="1" applyFill="1"/>
    <xf numFmtId="0" fontId="33" fillId="8" borderId="0" xfId="0" applyFont="1" applyFill="1"/>
    <xf numFmtId="0" fontId="51" fillId="8" borderId="0" xfId="0" applyFont="1" applyFill="1"/>
    <xf numFmtId="0" fontId="33" fillId="8" borderId="0" xfId="0" applyFont="1" applyFill="1" applyAlignment="1">
      <alignment horizontal="left"/>
    </xf>
    <xf numFmtId="0" fontId="72" fillId="8" borderId="0" xfId="0" applyFont="1" applyFill="1"/>
    <xf numFmtId="0" fontId="34" fillId="8" borderId="0" xfId="0" applyFont="1" applyFill="1"/>
    <xf numFmtId="0" fontId="73" fillId="8" borderId="0" xfId="0" applyFont="1" applyFill="1"/>
    <xf numFmtId="0" fontId="35" fillId="8" borderId="0" xfId="0" applyFont="1" applyFill="1"/>
    <xf numFmtId="0" fontId="51" fillId="2" borderId="0" xfId="0" applyFont="1" applyFill="1"/>
    <xf numFmtId="0" fontId="39" fillId="2" borderId="0" xfId="0" applyFont="1" applyFill="1"/>
    <xf numFmtId="0" fontId="39" fillId="2" borderId="0" xfId="0" applyFont="1" applyFill="1" applyAlignment="1">
      <alignment horizontal="left"/>
    </xf>
    <xf numFmtId="0" fontId="36" fillId="8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horizontal="left" vertical="center" wrapText="1"/>
    </xf>
    <xf numFmtId="0" fontId="6" fillId="3" borderId="22" xfId="0" applyFont="1" applyFill="1" applyBorder="1"/>
    <xf numFmtId="0" fontId="47" fillId="3" borderId="22" xfId="0" applyFont="1" applyFill="1" applyBorder="1"/>
    <xf numFmtId="0" fontId="15" fillId="0" borderId="0" xfId="0" applyFont="1"/>
    <xf numFmtId="0" fontId="65" fillId="2" borderId="22" xfId="0" applyFont="1" applyFill="1" applyBorder="1"/>
    <xf numFmtId="0" fontId="57" fillId="3" borderId="22" xfId="0" applyFont="1" applyFill="1" applyBorder="1" applyAlignment="1">
      <alignment horizontal="center" wrapText="1"/>
    </xf>
    <xf numFmtId="0" fontId="19" fillId="4" borderId="31" xfId="0" applyFont="1" applyFill="1" applyBorder="1" applyAlignment="1">
      <alignment horizontal="left" vertical="top"/>
    </xf>
    <xf numFmtId="0" fontId="19" fillId="4" borderId="31" xfId="0" applyFont="1" applyFill="1" applyBorder="1" applyAlignment="1">
      <alignment horizontal="center" vertical="top"/>
    </xf>
    <xf numFmtId="0" fontId="56" fillId="2" borderId="31" xfId="0" applyFont="1" applyFill="1" applyBorder="1" applyAlignment="1">
      <alignment horizontal="center" vertical="top"/>
    </xf>
    <xf numFmtId="0" fontId="23" fillId="2" borderId="31" xfId="0" applyFont="1" applyFill="1" applyBorder="1" applyAlignment="1">
      <alignment horizontal="center" vertical="top"/>
    </xf>
    <xf numFmtId="0" fontId="19" fillId="4" borderId="11" xfId="0" applyFont="1" applyFill="1" applyBorder="1" applyAlignment="1">
      <alignment horizontal="left" vertical="top"/>
    </xf>
    <xf numFmtId="0" fontId="19" fillId="3" borderId="11" xfId="0" applyFont="1" applyFill="1" applyBorder="1" applyAlignment="1">
      <alignment horizontal="center" vertical="top"/>
    </xf>
    <xf numFmtId="0" fontId="19" fillId="4" borderId="11" xfId="0" applyFont="1" applyFill="1" applyBorder="1" applyAlignment="1">
      <alignment horizontal="center" vertical="top"/>
    </xf>
    <xf numFmtId="0" fontId="56" fillId="2" borderId="11" xfId="0" applyFont="1" applyFill="1" applyBorder="1" applyAlignment="1">
      <alignment horizontal="center" vertical="top"/>
    </xf>
    <xf numFmtId="0" fontId="23" fillId="2" borderId="11" xfId="0" applyFont="1" applyFill="1" applyBorder="1" applyAlignment="1">
      <alignment horizontal="center" vertical="top"/>
    </xf>
    <xf numFmtId="0" fontId="50" fillId="2" borderId="11" xfId="0" applyFont="1" applyFill="1" applyBorder="1" applyAlignment="1">
      <alignment horizontal="center" vertical="top"/>
    </xf>
    <xf numFmtId="0" fontId="41" fillId="8" borderId="21" xfId="0" applyFont="1" applyFill="1" applyBorder="1" applyAlignment="1">
      <alignment horizontal="center" vertical="top"/>
    </xf>
    <xf numFmtId="0" fontId="40" fillId="8" borderId="21" xfId="0" applyFont="1" applyFill="1" applyBorder="1" applyAlignment="1">
      <alignment horizontal="left" vertical="top"/>
    </xf>
    <xf numFmtId="0" fontId="40" fillId="8" borderId="21" xfId="0" applyFont="1" applyFill="1" applyBorder="1" applyAlignment="1">
      <alignment horizontal="left" vertical="top" wrapText="1"/>
    </xf>
    <xf numFmtId="0" fontId="53" fillId="8" borderId="21" xfId="0" applyFont="1" applyFill="1" applyBorder="1" applyAlignment="1">
      <alignment horizontal="left" vertical="top" wrapText="1"/>
    </xf>
    <xf numFmtId="0" fontId="80" fillId="8" borderId="0" xfId="0" applyFont="1" applyFill="1"/>
    <xf numFmtId="0" fontId="42" fillId="8" borderId="0" xfId="0" applyFont="1" applyFill="1" applyAlignment="1">
      <alignment horizontal="left"/>
    </xf>
    <xf numFmtId="0" fontId="39" fillId="5" borderId="0" xfId="0" applyFont="1" applyFill="1"/>
    <xf numFmtId="0" fontId="52" fillId="5" borderId="0" xfId="0" applyFont="1" applyFill="1" applyAlignment="1">
      <alignment horizontal="left" vertical="center" wrapText="1"/>
    </xf>
    <xf numFmtId="0" fontId="9" fillId="3" borderId="6" xfId="0" applyFont="1" applyFill="1" applyBorder="1"/>
    <xf numFmtId="0" fontId="65" fillId="5" borderId="6" xfId="0" applyFont="1" applyFill="1" applyBorder="1"/>
    <xf numFmtId="0" fontId="67" fillId="3" borderId="6" xfId="0" applyFont="1" applyFill="1" applyBorder="1" applyAlignment="1">
      <alignment horizontal="center" wrapText="1"/>
    </xf>
    <xf numFmtId="0" fontId="66" fillId="3" borderId="6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left" vertical="top"/>
    </xf>
    <xf numFmtId="0" fontId="19" fillId="4" borderId="0" xfId="0" applyFont="1" applyFill="1" applyAlignment="1">
      <alignment horizontal="center" vertical="top"/>
    </xf>
    <xf numFmtId="0" fontId="56" fillId="5" borderId="0" xfId="0" applyFont="1" applyFill="1" applyAlignment="1">
      <alignment horizontal="center" vertical="top"/>
    </xf>
    <xf numFmtId="0" fontId="23" fillId="5" borderId="0" xfId="0" applyFont="1" applyFill="1" applyAlignment="1">
      <alignment horizontal="center" vertical="top"/>
    </xf>
    <xf numFmtId="0" fontId="19" fillId="4" borderId="8" xfId="0" applyFont="1" applyFill="1" applyBorder="1" applyAlignment="1">
      <alignment horizontal="left" vertical="top"/>
    </xf>
    <xf numFmtId="0" fontId="19" fillId="3" borderId="8" xfId="0" applyFont="1" applyFill="1" applyBorder="1" applyAlignment="1">
      <alignment horizontal="center" vertical="top"/>
    </xf>
    <xf numFmtId="0" fontId="19" fillId="4" borderId="8" xfId="0" applyFont="1" applyFill="1" applyBorder="1" applyAlignment="1">
      <alignment horizontal="center" vertical="top"/>
    </xf>
    <xf numFmtId="0" fontId="56" fillId="5" borderId="8" xfId="0" applyFont="1" applyFill="1" applyBorder="1" applyAlignment="1">
      <alignment horizontal="center" vertical="top"/>
    </xf>
    <xf numFmtId="0" fontId="23" fillId="5" borderId="8" xfId="0" applyFont="1" applyFill="1" applyBorder="1" applyAlignment="1">
      <alignment horizontal="center" vertical="top"/>
    </xf>
    <xf numFmtId="0" fontId="50" fillId="5" borderId="8" xfId="0" applyFont="1" applyFill="1" applyBorder="1" applyAlignment="1">
      <alignment horizontal="center" vertical="top"/>
    </xf>
    <xf numFmtId="0" fontId="41" fillId="8" borderId="28" xfId="0" applyFont="1" applyFill="1" applyBorder="1" applyAlignment="1">
      <alignment horizontal="center" vertical="top"/>
    </xf>
    <xf numFmtId="0" fontId="40" fillId="8" borderId="28" xfId="0" applyFont="1" applyFill="1" applyBorder="1" applyAlignment="1">
      <alignment horizontal="left" vertical="top"/>
    </xf>
    <xf numFmtId="0" fontId="40" fillId="8" borderId="28" xfId="0" applyFont="1" applyFill="1" applyBorder="1" applyAlignment="1">
      <alignment horizontal="left" vertical="top" wrapText="1"/>
    </xf>
    <xf numFmtId="0" fontId="53" fillId="8" borderId="28" xfId="0" applyFont="1" applyFill="1" applyBorder="1" applyAlignment="1">
      <alignment horizontal="left" vertical="top" wrapText="1"/>
    </xf>
    <xf numFmtId="0" fontId="74" fillId="8" borderId="0" xfId="0" applyFont="1" applyFill="1"/>
    <xf numFmtId="0" fontId="43" fillId="8" borderId="0" xfId="0" applyFont="1" applyFill="1" applyAlignment="1">
      <alignment horizontal="left"/>
    </xf>
    <xf numFmtId="0" fontId="39" fillId="6" borderId="0" xfId="0" applyFont="1" applyFill="1"/>
    <xf numFmtId="0" fontId="52" fillId="6" borderId="0" xfId="0" applyFont="1" applyFill="1" applyAlignment="1">
      <alignment horizontal="left" vertical="center" wrapText="1"/>
    </xf>
    <xf numFmtId="0" fontId="65" fillId="6" borderId="4" xfId="0" applyFont="1" applyFill="1" applyBorder="1"/>
    <xf numFmtId="0" fontId="78" fillId="3" borderId="4" xfId="0" applyFont="1" applyFill="1" applyBorder="1" applyAlignment="1">
      <alignment horizontal="center" wrapText="1"/>
    </xf>
    <xf numFmtId="0" fontId="69" fillId="3" borderId="4" xfId="0" applyFont="1" applyFill="1" applyBorder="1" applyAlignment="1">
      <alignment horizontal="center" wrapText="1"/>
    </xf>
    <xf numFmtId="0" fontId="19" fillId="4" borderId="29" xfId="0" applyFont="1" applyFill="1" applyBorder="1" applyAlignment="1">
      <alignment horizontal="left" vertical="top"/>
    </xf>
    <xf numFmtId="0" fontId="19" fillId="4" borderId="29" xfId="0" applyFont="1" applyFill="1" applyBorder="1" applyAlignment="1">
      <alignment horizontal="center" vertical="top"/>
    </xf>
    <xf numFmtId="0" fontId="56" fillId="6" borderId="29" xfId="0" applyFont="1" applyFill="1" applyBorder="1" applyAlignment="1">
      <alignment horizontal="center" vertical="top"/>
    </xf>
    <xf numFmtId="0" fontId="23" fillId="6" borderId="29" xfId="0" applyFont="1" applyFill="1" applyBorder="1" applyAlignment="1">
      <alignment horizontal="center" vertical="top"/>
    </xf>
    <xf numFmtId="0" fontId="19" fillId="4" borderId="2" xfId="0" applyFont="1" applyFill="1" applyBorder="1" applyAlignment="1">
      <alignment horizontal="left" vertical="top"/>
    </xf>
    <xf numFmtId="0" fontId="19" fillId="3" borderId="2" xfId="0" applyFont="1" applyFill="1" applyBorder="1" applyAlignment="1">
      <alignment horizontal="center" vertical="top"/>
    </xf>
    <xf numFmtId="0" fontId="19" fillId="4" borderId="2" xfId="0" applyFont="1" applyFill="1" applyBorder="1" applyAlignment="1">
      <alignment horizontal="center" vertical="top"/>
    </xf>
    <xf numFmtId="0" fontId="56" fillId="6" borderId="2" xfId="0" applyFont="1" applyFill="1" applyBorder="1" applyAlignment="1">
      <alignment horizontal="center" vertical="top"/>
    </xf>
    <xf numFmtId="0" fontId="23" fillId="6" borderId="2" xfId="0" applyFont="1" applyFill="1" applyBorder="1" applyAlignment="1">
      <alignment horizontal="center" vertical="top"/>
    </xf>
    <xf numFmtId="0" fontId="50" fillId="6" borderId="2" xfId="0" applyFont="1" applyFill="1" applyBorder="1" applyAlignment="1">
      <alignment horizontal="center" vertical="top"/>
    </xf>
    <xf numFmtId="0" fontId="41" fillId="8" borderId="3" xfId="0" applyFont="1" applyFill="1" applyBorder="1" applyAlignment="1">
      <alignment horizontal="center" vertical="top"/>
    </xf>
    <xf numFmtId="0" fontId="40" fillId="8" borderId="3" xfId="0" applyFont="1" applyFill="1" applyBorder="1" applyAlignment="1">
      <alignment horizontal="left" vertical="top"/>
    </xf>
    <xf numFmtId="0" fontId="40" fillId="8" borderId="3" xfId="0" applyFont="1" applyFill="1" applyBorder="1" applyAlignment="1">
      <alignment horizontal="left" vertical="top" wrapText="1"/>
    </xf>
    <xf numFmtId="0" fontId="53" fillId="8" borderId="3" xfId="0" applyFont="1" applyFill="1" applyBorder="1" applyAlignment="1">
      <alignment horizontal="left" vertical="top" wrapText="1"/>
    </xf>
    <xf numFmtId="0" fontId="44" fillId="8" borderId="0" xfId="0" applyFont="1" applyFill="1"/>
    <xf numFmtId="0" fontId="45" fillId="8" borderId="0" xfId="0" applyFont="1" applyFill="1" applyAlignment="1">
      <alignment horizontal="left"/>
    </xf>
    <xf numFmtId="0" fontId="32" fillId="0" borderId="0" xfId="0" applyFont="1"/>
    <xf numFmtId="0" fontId="33" fillId="8" borderId="0" xfId="0" applyFont="1" applyFill="1" applyAlignment="1">
      <alignment horizontal="center" vertical="center"/>
    </xf>
    <xf numFmtId="0" fontId="39" fillId="7" borderId="0" xfId="0" applyFont="1" applyFill="1"/>
    <xf numFmtId="0" fontId="52" fillId="7" borderId="0" xfId="0" applyFont="1" applyFill="1" applyAlignment="1">
      <alignment horizontal="left" vertical="center" wrapText="1"/>
    </xf>
    <xf numFmtId="0" fontId="11" fillId="3" borderId="30" xfId="0" applyFont="1" applyFill="1" applyBorder="1"/>
    <xf numFmtId="0" fontId="70" fillId="3" borderId="30" xfId="0" applyFont="1" applyFill="1" applyBorder="1"/>
    <xf numFmtId="0" fontId="79" fillId="3" borderId="30" xfId="0" applyFont="1" applyFill="1" applyBorder="1" applyAlignment="1">
      <alignment horizontal="center" wrapText="1"/>
    </xf>
    <xf numFmtId="0" fontId="70" fillId="3" borderId="30" xfId="0" applyFont="1" applyFill="1" applyBorder="1" applyAlignment="1">
      <alignment horizontal="center" wrapText="1"/>
    </xf>
    <xf numFmtId="0" fontId="19" fillId="4" borderId="13" xfId="0" applyFont="1" applyFill="1" applyBorder="1" applyAlignment="1">
      <alignment horizontal="left" vertical="top"/>
    </xf>
    <xf numFmtId="0" fontId="19" fillId="4" borderId="13" xfId="0" applyFont="1" applyFill="1" applyBorder="1" applyAlignment="1">
      <alignment horizontal="center" vertical="top"/>
    </xf>
    <xf numFmtId="0" fontId="56" fillId="7" borderId="13" xfId="0" applyFont="1" applyFill="1" applyBorder="1" applyAlignment="1">
      <alignment horizontal="center" vertical="top"/>
    </xf>
    <xf numFmtId="0" fontId="23" fillId="7" borderId="13" xfId="0" applyFont="1" applyFill="1" applyBorder="1" applyAlignment="1">
      <alignment horizontal="center" vertical="top"/>
    </xf>
    <xf numFmtId="0" fontId="19" fillId="4" borderId="14" xfId="0" applyFont="1" applyFill="1" applyBorder="1" applyAlignment="1">
      <alignment horizontal="left" vertical="top"/>
    </xf>
    <xf numFmtId="0" fontId="19" fillId="3" borderId="14" xfId="0" applyFont="1" applyFill="1" applyBorder="1" applyAlignment="1">
      <alignment horizontal="center" vertical="top"/>
    </xf>
    <xf numFmtId="0" fontId="19" fillId="4" borderId="14" xfId="0" applyFont="1" applyFill="1" applyBorder="1" applyAlignment="1">
      <alignment horizontal="center" vertical="top"/>
    </xf>
    <xf numFmtId="0" fontId="56" fillId="7" borderId="14" xfId="0" applyFont="1" applyFill="1" applyBorder="1" applyAlignment="1">
      <alignment horizontal="center" vertical="top"/>
    </xf>
    <xf numFmtId="0" fontId="23" fillId="7" borderId="14" xfId="0" applyFont="1" applyFill="1" applyBorder="1" applyAlignment="1">
      <alignment horizontal="center" vertical="top"/>
    </xf>
    <xf numFmtId="0" fontId="50" fillId="7" borderId="14" xfId="0" applyFont="1" applyFill="1" applyBorder="1" applyAlignment="1">
      <alignment horizontal="center" vertical="top"/>
    </xf>
    <xf numFmtId="0" fontId="41" fillId="8" borderId="15" xfId="0" applyFont="1" applyFill="1" applyBorder="1" applyAlignment="1">
      <alignment horizontal="center" vertical="top"/>
    </xf>
    <xf numFmtId="0" fontId="40" fillId="8" borderId="15" xfId="0" applyFont="1" applyFill="1" applyBorder="1" applyAlignment="1">
      <alignment horizontal="left" vertical="top"/>
    </xf>
    <xf numFmtId="0" fontId="40" fillId="8" borderId="15" xfId="0" applyFont="1" applyFill="1" applyBorder="1" applyAlignment="1">
      <alignment horizontal="left" vertical="top" wrapText="1"/>
    </xf>
    <xf numFmtId="0" fontId="53" fillId="8" borderId="15" xfId="0" applyFont="1" applyFill="1" applyBorder="1" applyAlignment="1">
      <alignment horizontal="left" vertical="top" wrapText="1"/>
    </xf>
    <xf numFmtId="0" fontId="46" fillId="8" borderId="0" xfId="0" applyFont="1" applyFill="1"/>
    <xf numFmtId="0" fontId="76" fillId="8" borderId="0" xfId="0" applyFont="1" applyFill="1" applyAlignment="1">
      <alignment horizontal="left"/>
    </xf>
    <xf numFmtId="0" fontId="77" fillId="13" borderId="0" xfId="0" applyFont="1" applyFill="1"/>
    <xf numFmtId="0" fontId="80" fillId="13" borderId="0" xfId="0" applyFont="1" applyFill="1"/>
    <xf numFmtId="0" fontId="77" fillId="13" borderId="0" xfId="0" applyFont="1" applyFill="1" applyAlignment="1">
      <alignment horizontal="left"/>
    </xf>
    <xf numFmtId="0" fontId="52" fillId="0" borderId="0" xfId="0" applyFont="1"/>
    <xf numFmtId="0" fontId="0" fillId="0" borderId="0" xfId="0" applyAlignment="1">
      <alignment horizontal="left"/>
    </xf>
    <xf numFmtId="0" fontId="59" fillId="2" borderId="0" xfId="0" applyFont="1" applyFill="1"/>
    <xf numFmtId="0" fontId="52" fillId="2" borderId="0" xfId="0" applyFont="1" applyFill="1"/>
    <xf numFmtId="0" fontId="50" fillId="0" borderId="0" xfId="0" applyFont="1"/>
    <xf numFmtId="0" fontId="60" fillId="0" borderId="0" xfId="0" applyFont="1"/>
    <xf numFmtId="0" fontId="23" fillId="0" borderId="0" xfId="0" applyFont="1"/>
    <xf numFmtId="0" fontId="23" fillId="3" borderId="11" xfId="0" applyFont="1" applyFill="1" applyBorder="1" applyAlignment="1">
      <alignment horizontal="right" vertical="top"/>
    </xf>
    <xf numFmtId="0" fontId="23" fillId="4" borderId="0" xfId="0" applyFont="1" applyFill="1"/>
    <xf numFmtId="0" fontId="61" fillId="3" borderId="24" xfId="0" applyFont="1" applyFill="1" applyBorder="1" applyAlignment="1">
      <alignment horizontal="right" vertical="top"/>
    </xf>
    <xf numFmtId="0" fontId="61" fillId="4" borderId="0" xfId="0" applyFont="1" applyFill="1"/>
    <xf numFmtId="0" fontId="61" fillId="3" borderId="0" xfId="0" applyFont="1" applyFill="1" applyAlignment="1">
      <alignment horizontal="right" vertical="top"/>
    </xf>
    <xf numFmtId="0" fontId="23" fillId="3" borderId="23" xfId="0" applyFont="1" applyFill="1" applyBorder="1" applyAlignment="1">
      <alignment horizontal="right" vertical="top"/>
    </xf>
    <xf numFmtId="0" fontId="61" fillId="3" borderId="23" xfId="0" applyFont="1" applyFill="1" applyBorder="1" applyAlignment="1">
      <alignment horizontal="right" vertical="top"/>
    </xf>
    <xf numFmtId="0" fontId="64" fillId="3" borderId="0" xfId="0" applyFont="1" applyFill="1" applyAlignment="1">
      <alignment horizontal="right" vertical="top"/>
    </xf>
    <xf numFmtId="0" fontId="23" fillId="3" borderId="0" xfId="0" applyFont="1" applyFill="1" applyAlignment="1">
      <alignment horizontal="right" vertical="top"/>
    </xf>
    <xf numFmtId="0" fontId="23" fillId="3" borderId="24" xfId="0" applyFont="1" applyFill="1" applyBorder="1" applyAlignment="1">
      <alignment horizontal="right" vertical="top"/>
    </xf>
    <xf numFmtId="0" fontId="75" fillId="4" borderId="0" xfId="0" applyFont="1" applyFill="1"/>
    <xf numFmtId="0" fontId="63" fillId="3" borderId="0" xfId="0" applyFont="1" applyFill="1" applyAlignment="1">
      <alignment horizontal="right" vertical="top" wrapText="1"/>
    </xf>
    <xf numFmtId="0" fontId="57" fillId="0" borderId="0" xfId="0" applyFont="1"/>
    <xf numFmtId="0" fontId="79" fillId="0" borderId="30" xfId="0" applyFont="1" applyBorder="1"/>
    <xf numFmtId="0" fontId="78" fillId="0" borderId="4" xfId="0" applyFont="1" applyBorder="1"/>
    <xf numFmtId="0" fontId="0" fillId="4" borderId="32" xfId="0" applyFill="1" applyBorder="1" applyAlignment="1">
      <alignment horizontal="left" vertical="top"/>
    </xf>
    <xf numFmtId="0" fontId="0" fillId="4" borderId="34" xfId="0" applyFill="1" applyBorder="1" applyAlignment="1">
      <alignment horizontal="left" vertical="top"/>
    </xf>
    <xf numFmtId="0" fontId="66" fillId="0" borderId="6" xfId="0" applyFont="1" applyBorder="1"/>
    <xf numFmtId="0" fontId="58" fillId="3" borderId="10" xfId="0" applyFont="1" applyFill="1" applyBorder="1" applyAlignment="1" applyProtection="1">
      <alignment horizontal="center" vertical="top"/>
      <protection locked="0"/>
    </xf>
    <xf numFmtId="0" fontId="58" fillId="3" borderId="11" xfId="0" applyFont="1" applyFill="1" applyBorder="1" applyAlignment="1" applyProtection="1">
      <alignment horizontal="center" vertical="top"/>
      <protection locked="0"/>
    </xf>
    <xf numFmtId="0" fontId="58" fillId="3" borderId="24" xfId="0" applyFont="1" applyFill="1" applyBorder="1" applyAlignment="1" applyProtection="1">
      <alignment horizontal="center" vertical="top"/>
      <protection locked="0"/>
    </xf>
    <xf numFmtId="0" fontId="58" fillId="3" borderId="7" xfId="0" applyFont="1" applyFill="1" applyBorder="1" applyAlignment="1" applyProtection="1">
      <alignment horizontal="center" vertical="top"/>
      <protection locked="0"/>
    </xf>
    <xf numFmtId="0" fontId="58" fillId="3" borderId="8" xfId="0" applyFont="1" applyFill="1" applyBorder="1" applyAlignment="1" applyProtection="1">
      <alignment horizontal="center" vertical="top"/>
      <protection locked="0"/>
    </xf>
    <xf numFmtId="0" fontId="58" fillId="3" borderId="29" xfId="0" applyFont="1" applyFill="1" applyBorder="1" applyAlignment="1" applyProtection="1">
      <alignment horizontal="center" vertical="top"/>
      <protection locked="0"/>
    </xf>
    <xf numFmtId="0" fontId="58" fillId="3" borderId="2" xfId="0" applyFont="1" applyFill="1" applyBorder="1" applyAlignment="1" applyProtection="1">
      <alignment horizontal="center" vertical="top"/>
      <protection locked="0"/>
    </xf>
    <xf numFmtId="0" fontId="58" fillId="3" borderId="33" xfId="0" applyFont="1" applyFill="1" applyBorder="1" applyAlignment="1" applyProtection="1">
      <alignment horizontal="center" vertical="top"/>
      <protection locked="0"/>
    </xf>
    <xf numFmtId="0" fontId="58" fillId="3" borderId="35" xfId="0" applyFont="1" applyFill="1" applyBorder="1" applyAlignment="1" applyProtection="1">
      <alignment horizontal="center" vertical="top"/>
      <protection locked="0"/>
    </xf>
    <xf numFmtId="0" fontId="58" fillId="3" borderId="25" xfId="0" applyFont="1" applyFill="1" applyBorder="1" applyAlignment="1" applyProtection="1">
      <alignment horizontal="center" vertical="top"/>
      <protection locked="0"/>
    </xf>
    <xf numFmtId="0" fontId="58" fillId="3" borderId="5" xfId="0" applyFont="1" applyFill="1" applyBorder="1" applyAlignment="1" applyProtection="1">
      <alignment horizontal="center" vertical="top"/>
      <protection locked="0"/>
    </xf>
    <xf numFmtId="0" fontId="58" fillId="3" borderId="26" xfId="0" applyFont="1" applyFill="1" applyBorder="1" applyAlignment="1" applyProtection="1">
      <alignment horizontal="center" vertical="top"/>
      <protection locked="0"/>
    </xf>
    <xf numFmtId="0" fontId="58" fillId="3" borderId="13" xfId="0" applyFont="1" applyFill="1" applyBorder="1" applyAlignment="1" applyProtection="1">
      <alignment horizontal="center" vertical="top"/>
      <protection locked="0"/>
    </xf>
    <xf numFmtId="0" fontId="58" fillId="3" borderId="14" xfId="0" applyFont="1" applyFill="1" applyBorder="1" applyAlignment="1" applyProtection="1">
      <alignment horizontal="center" vertical="top"/>
      <protection locked="0"/>
    </xf>
    <xf numFmtId="0" fontId="58" fillId="3" borderId="27" xfId="0" applyFont="1" applyFill="1" applyBorder="1" applyAlignment="1" applyProtection="1">
      <alignment horizontal="center" vertical="top"/>
      <protection locked="0"/>
    </xf>
    <xf numFmtId="0" fontId="17" fillId="4" borderId="32" xfId="0" applyFont="1" applyFill="1" applyBorder="1" applyAlignment="1">
      <alignment horizontal="left" vertical="top" wrapText="1"/>
    </xf>
    <xf numFmtId="0" fontId="58" fillId="3" borderId="37" xfId="0" applyFont="1" applyFill="1" applyBorder="1" applyAlignment="1" applyProtection="1">
      <alignment horizontal="center" vertical="top"/>
      <protection locked="0"/>
    </xf>
    <xf numFmtId="0" fontId="17" fillId="4" borderId="34" xfId="0" applyFont="1" applyFill="1" applyBorder="1" applyAlignment="1">
      <alignment horizontal="left" vertical="top" wrapText="1"/>
    </xf>
    <xf numFmtId="0" fontId="8" fillId="3" borderId="0" xfId="0" applyFont="1" applyFill="1"/>
    <xf numFmtId="0" fontId="7" fillId="3" borderId="0" xfId="0" applyFont="1" applyFill="1"/>
    <xf numFmtId="0" fontId="17" fillId="3" borderId="1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23" fillId="3" borderId="0" xfId="0" applyFont="1" applyFill="1" applyAlignment="1" applyProtection="1">
      <alignment horizontal="right" vertical="top"/>
      <protection locked="0"/>
    </xf>
    <xf numFmtId="0" fontId="82" fillId="0" borderId="0" xfId="0" applyFont="1"/>
    <xf numFmtId="0" fontId="49" fillId="3" borderId="13" xfId="0" applyFont="1" applyFill="1" applyBorder="1" applyAlignment="1" applyProtection="1">
      <alignment horizontal="left" vertical="top" wrapText="1"/>
      <protection locked="0"/>
    </xf>
    <xf numFmtId="0" fontId="49" fillId="3" borderId="14" xfId="0" applyFont="1" applyFill="1" applyBorder="1" applyAlignment="1" applyProtection="1">
      <alignment horizontal="left" vertical="top" wrapText="1"/>
      <protection locked="0"/>
    </xf>
    <xf numFmtId="0" fontId="49" fillId="3" borderId="27" xfId="0" applyFont="1" applyFill="1" applyBorder="1" applyAlignment="1" applyProtection="1">
      <alignment horizontal="left" vertical="top" wrapText="1"/>
      <protection locked="0"/>
    </xf>
    <xf numFmtId="0" fontId="49" fillId="3" borderId="5" xfId="0" applyFont="1" applyFill="1" applyBorder="1" applyAlignment="1" applyProtection="1">
      <alignment horizontal="left" vertical="top" wrapText="1"/>
      <protection locked="0"/>
    </xf>
    <xf numFmtId="0" fontId="49" fillId="3" borderId="2" xfId="0" applyFont="1" applyFill="1" applyBorder="1" applyAlignment="1" applyProtection="1">
      <alignment horizontal="left" vertical="top" wrapText="1"/>
      <protection locked="0"/>
    </xf>
    <xf numFmtId="0" fontId="49" fillId="3" borderId="26" xfId="0" applyFont="1" applyFill="1" applyBorder="1" applyAlignment="1" applyProtection="1">
      <alignment horizontal="left" vertical="top" wrapText="1"/>
      <protection locked="0"/>
    </xf>
    <xf numFmtId="0" fontId="49" fillId="3" borderId="7" xfId="0" applyFont="1" applyFill="1" applyBorder="1" applyAlignment="1" applyProtection="1">
      <alignment horizontal="left" vertical="top" wrapText="1"/>
      <protection locked="0"/>
    </xf>
    <xf numFmtId="0" fontId="49" fillId="3" borderId="8" xfId="0" applyFont="1" applyFill="1" applyBorder="1" applyAlignment="1" applyProtection="1">
      <alignment horizontal="left" vertical="top" wrapText="1"/>
      <protection locked="0"/>
    </xf>
    <xf numFmtId="0" fontId="49" fillId="3" borderId="25" xfId="0" applyFont="1" applyFill="1" applyBorder="1" applyAlignment="1" applyProtection="1">
      <alignment horizontal="left" vertical="top" wrapText="1"/>
      <protection locked="0"/>
    </xf>
    <xf numFmtId="0" fontId="49" fillId="3" borderId="10" xfId="0" applyFont="1" applyFill="1" applyBorder="1" applyAlignment="1" applyProtection="1">
      <alignment horizontal="left" vertical="top" wrapText="1"/>
      <protection locked="0"/>
    </xf>
    <xf numFmtId="0" fontId="49" fillId="3" borderId="11" xfId="0" applyFont="1" applyFill="1" applyBorder="1" applyAlignment="1" applyProtection="1">
      <alignment horizontal="left" vertical="top" wrapText="1"/>
      <protection locked="0"/>
    </xf>
    <xf numFmtId="0" fontId="49" fillId="3" borderId="24" xfId="0" applyFont="1" applyFill="1" applyBorder="1" applyAlignment="1" applyProtection="1">
      <alignment horizontal="left" vertical="top" wrapText="1"/>
      <protection locked="0"/>
    </xf>
    <xf numFmtId="0" fontId="83" fillId="13" borderId="0" xfId="0" applyFont="1" applyFill="1"/>
    <xf numFmtId="0" fontId="66" fillId="3" borderId="0" xfId="0" applyFont="1" applyFill="1"/>
    <xf numFmtId="0" fontId="13" fillId="3" borderId="4" xfId="0" applyFont="1" applyFill="1" applyBorder="1"/>
    <xf numFmtId="0" fontId="49" fillId="3" borderId="0" xfId="0" applyFont="1" applyFill="1" applyAlignment="1">
      <alignment horizontal="left" vertical="center" wrapText="1"/>
    </xf>
    <xf numFmtId="0" fontId="84" fillId="3" borderId="0" xfId="0" applyFont="1" applyFill="1" applyAlignment="1">
      <alignment horizontal="left" vertical="center" wrapText="1"/>
    </xf>
    <xf numFmtId="0" fontId="1" fillId="3" borderId="0" xfId="0" applyFont="1" applyFill="1"/>
    <xf numFmtId="0" fontId="49" fillId="3" borderId="0" xfId="0" applyFont="1" applyFill="1" applyAlignment="1">
      <alignment horizontal="right"/>
    </xf>
    <xf numFmtId="0" fontId="85" fillId="8" borderId="0" xfId="0" applyFont="1" applyFill="1"/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5" fillId="3" borderId="8" xfId="0" applyFont="1" applyFill="1" applyBorder="1" applyAlignment="1" applyProtection="1">
      <alignment horizontal="left" vertical="top" wrapText="1"/>
      <protection locked="0"/>
    </xf>
    <xf numFmtId="0" fontId="5" fillId="3" borderId="25" xfId="0" applyFont="1" applyFill="1" applyBorder="1" applyAlignment="1" applyProtection="1">
      <alignment horizontal="left" vertical="top" wrapText="1"/>
      <protection locked="0"/>
    </xf>
    <xf numFmtId="0" fontId="5" fillId="3" borderId="5" xfId="0" applyFont="1" applyFill="1" applyBorder="1" applyAlignment="1" applyProtection="1">
      <alignment horizontal="left" vertical="top" wrapText="1"/>
      <protection locked="0"/>
    </xf>
    <xf numFmtId="0" fontId="5" fillId="3" borderId="2" xfId="0" applyFont="1" applyFill="1" applyBorder="1" applyAlignment="1" applyProtection="1">
      <alignment horizontal="left" vertical="top" wrapText="1"/>
      <protection locked="0"/>
    </xf>
    <xf numFmtId="0" fontId="5" fillId="3" borderId="26" xfId="0" applyFont="1" applyFill="1" applyBorder="1" applyAlignment="1" applyProtection="1">
      <alignment horizontal="left" vertical="top" wrapText="1"/>
      <protection locked="0"/>
    </xf>
    <xf numFmtId="0" fontId="5" fillId="3" borderId="13" xfId="0" applyFont="1" applyFill="1" applyBorder="1" applyAlignment="1" applyProtection="1">
      <alignment horizontal="left" vertical="top" wrapText="1"/>
      <protection locked="0"/>
    </xf>
    <xf numFmtId="0" fontId="5" fillId="3" borderId="14" xfId="0" applyFont="1" applyFill="1" applyBorder="1" applyAlignment="1" applyProtection="1">
      <alignment horizontal="left" vertical="top" wrapText="1"/>
      <protection locked="0"/>
    </xf>
    <xf numFmtId="0" fontId="5" fillId="3" borderId="27" xfId="0" applyFont="1" applyFill="1" applyBorder="1" applyAlignment="1" applyProtection="1">
      <alignment horizontal="left" vertical="top" wrapText="1"/>
      <protection locked="0"/>
    </xf>
    <xf numFmtId="0" fontId="19" fillId="3" borderId="27" xfId="0" applyFont="1" applyFill="1" applyBorder="1" applyAlignment="1" applyProtection="1">
      <alignment horizontal="center" vertical="top"/>
      <protection locked="0"/>
    </xf>
    <xf numFmtId="0" fontId="58" fillId="3" borderId="0" xfId="0" applyFont="1" applyFill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78" fillId="3" borderId="0" xfId="0" applyFont="1" applyFill="1" applyAlignment="1">
      <alignment horizontal="center"/>
    </xf>
    <xf numFmtId="0" fontId="79" fillId="3" borderId="0" xfId="0" applyFont="1" applyFill="1" applyAlignment="1">
      <alignment horizontal="left"/>
    </xf>
    <xf numFmtId="0" fontId="57" fillId="3" borderId="0" xfId="0" applyFont="1" applyFill="1" applyAlignment="1">
      <alignment horizontal="center"/>
    </xf>
    <xf numFmtId="0" fontId="66" fillId="3" borderId="0" xfId="0" applyFont="1" applyFill="1" applyAlignment="1">
      <alignment horizontal="left"/>
    </xf>
    <xf numFmtId="0" fontId="68" fillId="0" borderId="0" xfId="0" applyFont="1" applyAlignment="1">
      <alignment horizontal="center" vertical="center" wrapText="1"/>
    </xf>
    <xf numFmtId="0" fontId="69" fillId="0" borderId="4" xfId="0" applyFont="1" applyBorder="1"/>
    <xf numFmtId="0" fontId="78" fillId="3" borderId="0" xfId="0" applyFont="1" applyFill="1" applyAlignment="1">
      <alignment horizontal="center" wrapText="1"/>
    </xf>
    <xf numFmtId="0" fontId="79" fillId="3" borderId="0" xfId="0" applyFont="1" applyFill="1" applyAlignment="1">
      <alignment horizontal="center" wrapText="1"/>
    </xf>
    <xf numFmtId="0" fontId="57" fillId="3" borderId="0" xfId="0" applyFont="1" applyFill="1" applyAlignment="1">
      <alignment horizontal="center" wrapText="1"/>
    </xf>
    <xf numFmtId="0" fontId="67" fillId="3" borderId="0" xfId="0" applyFont="1" applyFill="1" applyAlignment="1">
      <alignment horizontal="left" wrapText="1"/>
    </xf>
    <xf numFmtId="0" fontId="65" fillId="7" borderId="30" xfId="0" applyFont="1" applyFill="1" applyBorder="1"/>
    <xf numFmtId="0" fontId="60" fillId="3" borderId="0" xfId="0" applyFont="1" applyFill="1"/>
    <xf numFmtId="0" fontId="40" fillId="8" borderId="39" xfId="0" applyFont="1" applyFill="1" applyBorder="1" applyAlignment="1">
      <alignment horizontal="left" vertical="top" wrapText="1"/>
    </xf>
    <xf numFmtId="0" fontId="19" fillId="3" borderId="7" xfId="0" applyFont="1" applyFill="1" applyBorder="1" applyAlignment="1" applyProtection="1">
      <alignment horizontal="left" vertical="top"/>
      <protection locked="0"/>
    </xf>
    <xf numFmtId="0" fontId="19" fillId="3" borderId="7" xfId="0" applyFont="1" applyFill="1" applyBorder="1" applyAlignment="1" applyProtection="1">
      <alignment horizontal="center" vertical="top"/>
      <protection locked="0"/>
    </xf>
    <xf numFmtId="0" fontId="19" fillId="3" borderId="40" xfId="0" applyFont="1" applyFill="1" applyBorder="1" applyAlignment="1" applyProtection="1">
      <alignment horizontal="left" vertical="top"/>
      <protection locked="0"/>
    </xf>
    <xf numFmtId="0" fontId="19" fillId="3" borderId="40" xfId="0" applyFont="1" applyFill="1" applyBorder="1" applyAlignment="1" applyProtection="1">
      <alignment horizontal="center" vertical="top"/>
      <protection locked="0"/>
    </xf>
    <xf numFmtId="0" fontId="39" fillId="0" borderId="0" xfId="0" applyFont="1"/>
    <xf numFmtId="0" fontId="5" fillId="0" borderId="0" xfId="0" applyFont="1" applyAlignment="1">
      <alignment horizontal="center" vertical="center" wrapText="1"/>
    </xf>
    <xf numFmtId="0" fontId="57" fillId="4" borderId="0" xfId="0" applyFont="1" applyFill="1" applyAlignment="1">
      <alignment horizontal="center" wrapText="1"/>
    </xf>
    <xf numFmtId="0" fontId="33" fillId="0" borderId="0" xfId="0" applyFont="1"/>
    <xf numFmtId="0" fontId="40" fillId="0" borderId="21" xfId="0" applyFont="1" applyBorder="1" applyAlignment="1">
      <alignment horizontal="left" vertical="top" wrapText="1"/>
    </xf>
    <xf numFmtId="0" fontId="42" fillId="0" borderId="0" xfId="0" applyFont="1"/>
    <xf numFmtId="0" fontId="19" fillId="0" borderId="8" xfId="0" applyFont="1" applyBorder="1" applyAlignment="1">
      <alignment horizontal="center" vertical="top"/>
    </xf>
    <xf numFmtId="0" fontId="43" fillId="0" borderId="0" xfId="0" applyFont="1"/>
    <xf numFmtId="0" fontId="19" fillId="0" borderId="2" xfId="0" applyFont="1" applyBorder="1" applyAlignment="1">
      <alignment horizontal="center" vertical="top"/>
    </xf>
    <xf numFmtId="0" fontId="45" fillId="0" borderId="0" xfId="0" applyFont="1"/>
    <xf numFmtId="0" fontId="19" fillId="0" borderId="14" xfId="0" applyFont="1" applyBorder="1" applyAlignment="1">
      <alignment horizontal="center" vertical="top"/>
    </xf>
    <xf numFmtId="0" fontId="76" fillId="0" borderId="0" xfId="0" applyFont="1"/>
    <xf numFmtId="0" fontId="77" fillId="0" borderId="0" xfId="0" applyFont="1"/>
    <xf numFmtId="0" fontId="47" fillId="3" borderId="0" xfId="0" applyFont="1" applyFill="1" applyAlignment="1">
      <alignment horizontal="center" wrapText="1"/>
    </xf>
    <xf numFmtId="0" fontId="57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top"/>
    </xf>
    <xf numFmtId="0" fontId="0" fillId="0" borderId="11" xfId="0" applyBorder="1"/>
    <xf numFmtId="0" fontId="40" fillId="0" borderId="39" xfId="0" applyFont="1" applyBorder="1" applyAlignment="1">
      <alignment horizontal="left" vertical="top" wrapText="1"/>
    </xf>
    <xf numFmtId="0" fontId="0" fillId="0" borderId="8" xfId="0" applyBorder="1"/>
    <xf numFmtId="0" fontId="40" fillId="8" borderId="41" xfId="0" applyFont="1" applyFill="1" applyBorder="1" applyAlignment="1">
      <alignment horizontal="left" vertical="top" wrapText="1"/>
    </xf>
    <xf numFmtId="0" fontId="40" fillId="0" borderId="41" xfId="0" applyFont="1" applyBorder="1" applyAlignment="1">
      <alignment horizontal="left" vertical="top" wrapText="1"/>
    </xf>
    <xf numFmtId="0" fontId="0" fillId="0" borderId="2" xfId="0" applyBorder="1"/>
    <xf numFmtId="0" fontId="19" fillId="3" borderId="5" xfId="0" applyFont="1" applyFill="1" applyBorder="1" applyAlignment="1">
      <alignment horizontal="center" vertical="top"/>
    </xf>
    <xf numFmtId="0" fontId="19" fillId="4" borderId="5" xfId="0" applyFont="1" applyFill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0" fillId="0" borderId="5" xfId="0" applyBorder="1"/>
    <xf numFmtId="0" fontId="90" fillId="3" borderId="4" xfId="0" applyFont="1" applyFill="1" applyBorder="1" applyAlignment="1">
      <alignment horizontal="center" wrapText="1"/>
    </xf>
    <xf numFmtId="0" fontId="90" fillId="4" borderId="4" xfId="0" applyFont="1" applyFill="1" applyBorder="1" applyAlignment="1">
      <alignment horizontal="center" wrapText="1"/>
    </xf>
    <xf numFmtId="0" fontId="91" fillId="3" borderId="4" xfId="0" applyFont="1" applyFill="1" applyBorder="1" applyAlignment="1">
      <alignment horizontal="center" wrapText="1"/>
    </xf>
    <xf numFmtId="0" fontId="90" fillId="0" borderId="4" xfId="0" applyFont="1" applyBorder="1" applyAlignment="1">
      <alignment horizontal="center" wrapText="1"/>
    </xf>
    <xf numFmtId="0" fontId="92" fillId="0" borderId="4" xfId="0" applyFont="1" applyBorder="1"/>
    <xf numFmtId="0" fontId="40" fillId="8" borderId="34" xfId="0" applyFont="1" applyFill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0" fillId="0" borderId="14" xfId="0" applyBorder="1"/>
    <xf numFmtId="0" fontId="19" fillId="3" borderId="42" xfId="0" applyFont="1" applyFill="1" applyBorder="1" applyAlignment="1">
      <alignment horizontal="center" vertical="top"/>
    </xf>
    <xf numFmtId="0" fontId="19" fillId="4" borderId="42" xfId="0" applyFont="1" applyFill="1" applyBorder="1" applyAlignment="1">
      <alignment horizontal="center" vertical="top"/>
    </xf>
    <xf numFmtId="0" fontId="19" fillId="0" borderId="42" xfId="0" applyFont="1" applyBorder="1" applyAlignment="1">
      <alignment horizontal="center" vertical="top"/>
    </xf>
    <xf numFmtId="0" fontId="0" fillId="0" borderId="42" xfId="0" applyBorder="1"/>
    <xf numFmtId="0" fontId="79" fillId="4" borderId="30" xfId="0" applyFont="1" applyFill="1" applyBorder="1" applyAlignment="1">
      <alignment horizontal="center" wrapText="1"/>
    </xf>
    <xf numFmtId="0" fontId="79" fillId="0" borderId="30" xfId="0" applyFont="1" applyBorder="1" applyAlignment="1">
      <alignment horizontal="center" wrapText="1"/>
    </xf>
    <xf numFmtId="0" fontId="11" fillId="0" borderId="30" xfId="0" applyFont="1" applyBorder="1"/>
    <xf numFmtId="0" fontId="19" fillId="3" borderId="37" xfId="0" applyFont="1" applyFill="1" applyBorder="1" applyAlignment="1">
      <alignment horizontal="center" vertical="top"/>
    </xf>
    <xf numFmtId="0" fontId="19" fillId="4" borderId="37" xfId="0" applyFont="1" applyFill="1" applyBorder="1" applyAlignment="1">
      <alignment horizontal="center" vertical="top"/>
    </xf>
    <xf numFmtId="0" fontId="19" fillId="0" borderId="37" xfId="0" applyFont="1" applyBorder="1" applyAlignment="1">
      <alignment horizontal="center" vertical="top"/>
    </xf>
    <xf numFmtId="0" fontId="0" fillId="0" borderId="37" xfId="0" applyBorder="1"/>
    <xf numFmtId="0" fontId="67" fillId="3" borderId="43" xfId="0" applyFont="1" applyFill="1" applyBorder="1" applyAlignment="1">
      <alignment horizontal="center" wrapText="1"/>
    </xf>
    <xf numFmtId="0" fontId="67" fillId="4" borderId="43" xfId="0" applyFont="1" applyFill="1" applyBorder="1" applyAlignment="1">
      <alignment horizontal="center" wrapText="1"/>
    </xf>
    <xf numFmtId="0" fontId="66" fillId="3" borderId="43" xfId="0" applyFont="1" applyFill="1" applyBorder="1" applyAlignment="1">
      <alignment horizontal="center" wrapText="1"/>
    </xf>
    <xf numFmtId="0" fontId="67" fillId="0" borderId="43" xfId="0" applyFont="1" applyBorder="1" applyAlignment="1">
      <alignment horizontal="center" wrapText="1"/>
    </xf>
    <xf numFmtId="0" fontId="9" fillId="0" borderId="43" xfId="0" applyFont="1" applyBorder="1"/>
    <xf numFmtId="0" fontId="26" fillId="3" borderId="0" xfId="0" applyFont="1" applyFill="1" applyAlignment="1">
      <alignment horizontal="justify" vertical="top" wrapText="1"/>
    </xf>
    <xf numFmtId="0" fontId="49" fillId="3" borderId="0" xfId="0" applyFont="1" applyFill="1" applyAlignment="1" applyProtection="1">
      <alignment horizontal="left" wrapText="1"/>
      <protection locked="0"/>
    </xf>
    <xf numFmtId="0" fontId="78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6" fillId="3" borderId="0" xfId="0" applyFont="1" applyFill="1" applyAlignment="1" applyProtection="1">
      <alignment horizontal="left"/>
      <protection locked="0"/>
    </xf>
    <xf numFmtId="0" fontId="3" fillId="7" borderId="0" xfId="0" applyFont="1" applyFill="1" applyAlignment="1">
      <alignment vertical="center" wrapText="1"/>
    </xf>
    <xf numFmtId="0" fontId="79" fillId="3" borderId="0" xfId="0" applyFont="1" applyFill="1" applyAlignment="1">
      <alignment horizontal="left"/>
    </xf>
    <xf numFmtId="0" fontId="12" fillId="3" borderId="0" xfId="0" applyFont="1" applyFill="1" applyAlignment="1">
      <alignment horizontal="center"/>
    </xf>
    <xf numFmtId="0" fontId="3" fillId="6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wrapText="1"/>
    </xf>
    <xf numFmtId="0" fontId="13" fillId="3" borderId="4" xfId="0" applyFont="1" applyFill="1" applyBorder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0" fontId="57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66" fillId="3" borderId="0" xfId="0" applyFont="1" applyFill="1" applyAlignment="1">
      <alignment horizontal="left"/>
    </xf>
    <xf numFmtId="0" fontId="86" fillId="3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14" fillId="3" borderId="0" xfId="0" applyFont="1" applyFill="1" applyAlignment="1">
      <alignment horizontal="left" wrapText="1"/>
    </xf>
    <xf numFmtId="0" fontId="14" fillId="3" borderId="6" xfId="0" applyFont="1" applyFill="1" applyBorder="1" applyAlignment="1">
      <alignment horizontal="left" wrapText="1"/>
    </xf>
    <xf numFmtId="0" fontId="15" fillId="3" borderId="0" xfId="0" applyFont="1" applyFill="1" applyAlignment="1">
      <alignment horizontal="left" wrapText="1"/>
    </xf>
    <xf numFmtId="0" fontId="15" fillId="3" borderId="6" xfId="0" applyFont="1" applyFill="1" applyBorder="1" applyAlignment="1">
      <alignment horizontal="left" wrapText="1"/>
    </xf>
    <xf numFmtId="0" fontId="3" fillId="5" borderId="0" xfId="0" applyFont="1" applyFill="1" applyAlignment="1">
      <alignment vertical="center" wrapText="1"/>
    </xf>
    <xf numFmtId="0" fontId="68" fillId="4" borderId="36" xfId="0" applyFont="1" applyFill="1" applyBorder="1" applyAlignment="1" applyProtection="1">
      <alignment horizontal="left"/>
      <protection locked="0"/>
    </xf>
    <xf numFmtId="0" fontId="68" fillId="4" borderId="1" xfId="0" applyFont="1" applyFill="1" applyBorder="1" applyAlignment="1" applyProtection="1">
      <alignment horizontal="left"/>
      <protection locked="0"/>
    </xf>
    <xf numFmtId="0" fontId="17" fillId="4" borderId="36" xfId="0" applyFont="1" applyFill="1" applyBorder="1" applyAlignment="1" applyProtection="1">
      <alignment horizontal="center" vertical="center"/>
      <protection locked="0"/>
    </xf>
    <xf numFmtId="0" fontId="17" fillId="4" borderId="38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 vertical="center" wrapText="1"/>
    </xf>
    <xf numFmtId="0" fontId="49" fillId="3" borderId="0" xfId="0" applyFont="1" applyFill="1" applyAlignment="1">
      <alignment horizontal="center" vertical="center" wrapText="1"/>
    </xf>
    <xf numFmtId="0" fontId="79" fillId="3" borderId="0" xfId="0" applyFont="1" applyFill="1" applyAlignment="1">
      <alignment horizontal="center" wrapText="1"/>
    </xf>
    <xf numFmtId="0" fontId="52" fillId="5" borderId="0" xfId="0" applyFont="1" applyFill="1" applyAlignment="1">
      <alignment horizontal="center" vertical="center" textRotation="90" wrapText="1"/>
    </xf>
    <xf numFmtId="0" fontId="67" fillId="3" borderId="0" xfId="0" applyFont="1" applyFill="1" applyAlignment="1">
      <alignment horizontal="center" wrapText="1"/>
    </xf>
    <xf numFmtId="0" fontId="78" fillId="3" borderId="0" xfId="0" applyFont="1" applyFill="1" applyAlignment="1">
      <alignment horizontal="center" wrapText="1"/>
    </xf>
    <xf numFmtId="0" fontId="78" fillId="3" borderId="4" xfId="0" applyFont="1" applyFill="1" applyBorder="1" applyAlignment="1">
      <alignment horizontal="center" wrapText="1"/>
    </xf>
    <xf numFmtId="0" fontId="68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7" fillId="3" borderId="0" xfId="0" applyFont="1" applyFill="1" applyAlignment="1">
      <alignment horizontal="center" wrapText="1"/>
    </xf>
    <xf numFmtId="0" fontId="57" fillId="3" borderId="22" xfId="0" applyFont="1" applyFill="1" applyBorder="1" applyAlignment="1">
      <alignment horizontal="center" wrapText="1"/>
    </xf>
    <xf numFmtId="0" fontId="37" fillId="10" borderId="0" xfId="0" applyFont="1" applyFill="1" applyAlignment="1">
      <alignment horizontal="left" vertical="center" wrapText="1"/>
    </xf>
    <xf numFmtId="0" fontId="39" fillId="5" borderId="0" xfId="0" applyFont="1" applyFill="1"/>
    <xf numFmtId="0" fontId="4" fillId="12" borderId="0" xfId="0" applyFont="1" applyFill="1" applyAlignment="1">
      <alignment horizontal="left" vertical="center" wrapText="1"/>
    </xf>
    <xf numFmtId="0" fontId="37" fillId="12" borderId="0" xfId="0" applyFont="1" applyFill="1" applyAlignment="1">
      <alignment horizontal="left" vertical="center" wrapText="1"/>
    </xf>
    <xf numFmtId="0" fontId="39" fillId="7" borderId="0" xfId="0" applyFont="1" applyFill="1"/>
    <xf numFmtId="0" fontId="52" fillId="7" borderId="0" xfId="0" applyFont="1" applyFill="1" applyAlignment="1">
      <alignment horizontal="center" vertical="center" textRotation="90" wrapText="1"/>
    </xf>
    <xf numFmtId="0" fontId="52" fillId="6" borderId="0" xfId="0" applyFont="1" applyFill="1" applyAlignment="1">
      <alignment horizontal="center" vertical="center" textRotation="90" wrapText="1"/>
    </xf>
    <xf numFmtId="0" fontId="37" fillId="9" borderId="0" xfId="0" applyFont="1" applyFill="1" applyAlignment="1">
      <alignment vertical="center" wrapText="1"/>
    </xf>
    <xf numFmtId="0" fontId="39" fillId="0" borderId="0" xfId="0" applyFont="1"/>
    <xf numFmtId="0" fontId="68" fillId="0" borderId="0" xfId="0" applyFont="1" applyAlignment="1">
      <alignment horizontal="center" vertical="center" wrapText="1"/>
    </xf>
    <xf numFmtId="0" fontId="52" fillId="2" borderId="0" xfId="0" applyFont="1" applyFill="1" applyAlignment="1">
      <alignment horizontal="center" vertical="center" textRotation="90" wrapText="1"/>
    </xf>
    <xf numFmtId="0" fontId="52" fillId="2" borderId="22" xfId="0" applyFont="1" applyFill="1" applyBorder="1" applyAlignment="1">
      <alignment horizontal="center" vertical="center" textRotation="90" wrapText="1"/>
    </xf>
    <xf numFmtId="0" fontId="4" fillId="11" borderId="0" xfId="0" applyFont="1" applyFill="1" applyAlignment="1">
      <alignment horizontal="left" vertical="center" wrapText="1"/>
    </xf>
    <xf numFmtId="0" fontId="37" fillId="11" borderId="0" xfId="0" applyFont="1" applyFill="1" applyAlignment="1">
      <alignment horizontal="left" vertical="center" wrapText="1"/>
    </xf>
    <xf numFmtId="0" fontId="39" fillId="6" borderId="0" xfId="0" applyFont="1" applyFill="1"/>
  </cellXfs>
  <cellStyles count="1">
    <cellStyle name="Normal" xfId="0" builtinId="0"/>
  </cellStyles>
  <dxfs count="42">
    <dxf>
      <font>
        <color rgb="FF0070C0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rgb="FF0070C0"/>
      </font>
    </dxf>
  </dxfs>
  <tableStyles count="0" defaultTableStyle="TableStyleMedium2" defaultPivotStyle="PivotStyleLight16"/>
  <colors>
    <mruColors>
      <color rgb="FFFF7300"/>
      <color rgb="FFE82E38"/>
      <color rgb="FFDE2E6B"/>
      <color rgb="FF009051"/>
      <color rgb="FFFF9300"/>
      <color rgb="FF009193"/>
      <color rgb="FF011893"/>
      <color rgb="FFFF5252"/>
      <color rgb="FF92D050"/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5">
                      <a:shade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F91E-4C97-B612-1BA8FA2DEBE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hade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1E-4C97-B612-1BA8FA2DEBE9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AFD-4947-9AAC-DBBA211633A8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91E-4C97-B612-1BA8FA2DEB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Síntese'!$E$4:$E$7</c:f>
              <c:strCache>
                <c:ptCount val="4"/>
                <c:pt idx="0">
                  <c:v>A. Currículo literacias e aprendizagem </c:v>
                </c:pt>
                <c:pt idx="1">
                  <c:v>B. Leitura e literacia </c:v>
                </c:pt>
                <c:pt idx="2">
                  <c:v>C. Projetos e parcerias </c:v>
                </c:pt>
                <c:pt idx="3">
                  <c:v>D. Gestão da biblioteca escolar </c:v>
                </c:pt>
              </c:strCache>
            </c:strRef>
          </c:cat>
          <c:val>
            <c:numRef>
              <c:f>'3. Síntese'!$F$4:$F$7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1E-4C97-B612-1BA8FA2DE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5">
                      <a:shade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C7F-4D7D-8F86-1DFE1BAAF155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C7F-4D7D-8F86-1DFE1BAAF155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7F-4D7D-8F86-1DFE1BAAF1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 Síntese'!$E$11:$E$20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'3. Síntese'!$F$11:$F$20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7F-4D7D-8F86-1DFE1BAAF1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04362752"/>
        <c:axId val="104368160"/>
      </c:barChart>
      <c:catAx>
        <c:axId val="1043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8160"/>
        <c:crosses val="autoZero"/>
        <c:auto val="1"/>
        <c:lblAlgn val="ctr"/>
        <c:lblOffset val="100"/>
        <c:noMultiLvlLbl val="0"/>
      </c:catAx>
      <c:valAx>
        <c:axId val="10436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5">
                      <a:shade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62-433B-9DCD-FCD28FA1427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hade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E62-433B-9DCD-FCD28FA1427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E62-433B-9DCD-FCD28FA1427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E62-433B-9DCD-FCD28FA142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Síntese'!$E$4:$E$7</c:f>
              <c:strCache>
                <c:ptCount val="4"/>
                <c:pt idx="0">
                  <c:v>A. Currículo literacias e aprendizagem </c:v>
                </c:pt>
                <c:pt idx="1">
                  <c:v>B. Leitura e literacia </c:v>
                </c:pt>
                <c:pt idx="2">
                  <c:v>C. Projetos e parcerias </c:v>
                </c:pt>
                <c:pt idx="3">
                  <c:v>D. Gestão da biblioteca escolar </c:v>
                </c:pt>
              </c:strCache>
            </c:strRef>
          </c:cat>
          <c:val>
            <c:numRef>
              <c:f>'3. Síntese'!$F$4:$F$7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E62-433B-9DCD-FCD28FA14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'3. Síntese'!$E$34</c:f>
              <c:strCache>
                <c:ptCount val="1"/>
                <c:pt idx="0">
                  <c:v>Alunos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8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shade val="58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shade val="58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58000"/>
                  <a:shade val="95000"/>
                </a:schemeClr>
              </a:solidFill>
              <a:round/>
            </a:ln>
            <a:effectLst/>
          </c:spPr>
          <c:invertIfNegative val="0"/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20E-4A45-9268-F561C5F6DB0F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20E-4A45-9268-F561C5F6DB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0E-4A45-9268-F561C5F6DB0F}"/>
            </c:ext>
          </c:extLst>
        </c:ser>
        <c:ser>
          <c:idx val="1"/>
          <c:order val="1"/>
          <c:tx>
            <c:strRef>
              <c:f>'3. Síntese'!$E$35</c:f>
              <c:strCache>
                <c:ptCount val="1"/>
                <c:pt idx="0">
                  <c:v>Docentes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86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shade val="86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shade val="86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86000"/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0E-4A45-9268-F561C5F6DB0F}"/>
            </c:ext>
          </c:extLst>
        </c:ser>
        <c:ser>
          <c:idx val="2"/>
          <c:order val="2"/>
          <c:tx>
            <c:strRef>
              <c:f>'3. Síntese'!$E$36</c:f>
              <c:strCache>
                <c:ptCount val="1"/>
                <c:pt idx="0">
                  <c:v>Pais e encarregados de educação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86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tint val="86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tint val="86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tint val="86000"/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0E-4A45-9268-F561C5F6DB0F}"/>
            </c:ext>
          </c:extLst>
        </c:ser>
        <c:ser>
          <c:idx val="3"/>
          <c:order val="3"/>
          <c:tx>
            <c:strRef>
              <c:f>'3. Síntese'!$E$37</c:f>
              <c:strCache>
                <c:ptCount val="1"/>
                <c:pt idx="0">
                  <c:v>Outros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58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tint val="58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tint val="58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tint val="58000"/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0E-4A45-9268-F561C5F6DB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04362752"/>
        <c:axId val="104368160"/>
      </c:barChart>
      <c:catAx>
        <c:axId val="1043627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8160"/>
        <c:crosses val="autoZero"/>
        <c:auto val="1"/>
        <c:lblAlgn val="ctr"/>
        <c:lblOffset val="100"/>
        <c:noMultiLvlLbl val="0"/>
      </c:catAx>
      <c:valAx>
        <c:axId val="10436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654050</xdr:colOff>
      <xdr:row>3</xdr:row>
      <xdr:rowOff>12700</xdr:rowOff>
    </xdr:from>
    <xdr:to>
      <xdr:col>12</xdr:col>
      <xdr:colOff>355600</xdr:colOff>
      <xdr:row>28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C9D0839-201C-B9E1-5CC6-656A04272E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</xdr:row>
      <xdr:rowOff>0</xdr:rowOff>
    </xdr:from>
    <xdr:to>
      <xdr:col>25</xdr:col>
      <xdr:colOff>374650</xdr:colOff>
      <xdr:row>28</xdr:row>
      <xdr:rowOff>12700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A6320E3-775B-4EB3-A634-14AFC41E6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654050</xdr:colOff>
      <xdr:row>3</xdr:row>
      <xdr:rowOff>12700</xdr:rowOff>
    </xdr:from>
    <xdr:to>
      <xdr:col>38</xdr:col>
      <xdr:colOff>355600</xdr:colOff>
      <xdr:row>28</xdr:row>
      <xdr:rowOff>25400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6D3E93-840B-42C7-A05C-104E1AF5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40</xdr:col>
      <xdr:colOff>0</xdr:colOff>
      <xdr:row>3</xdr:row>
      <xdr:rowOff>0</xdr:rowOff>
    </xdr:from>
    <xdr:to>
      <xdr:col>51</xdr:col>
      <xdr:colOff>374650</xdr:colOff>
      <xdr:row>28</xdr:row>
      <xdr:rowOff>12700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4A7F417-2FB0-4030-87AA-5D259D580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27214</xdr:colOff>
      <xdr:row>0</xdr:row>
      <xdr:rowOff>192314</xdr:rowOff>
    </xdr:from>
    <xdr:to>
      <xdr:col>3</xdr:col>
      <xdr:colOff>104214</xdr:colOff>
      <xdr:row>2</xdr:row>
      <xdr:rowOff>41542</xdr:rowOff>
    </xdr:to>
    <xdr:sp macro="" textlink="">
      <xdr:nvSpPr>
        <xdr:cNvPr id="3" name="Retângulo Arredondad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52714" y="192314"/>
          <a:ext cx="1728000" cy="255628"/>
        </a:xfrm>
        <a:prstGeom prst="roundRect">
          <a:avLst/>
        </a:prstGeom>
        <a:solidFill>
          <a:schemeClr val="bg1"/>
        </a:solidFill>
        <a:ln w="3175" cap="flat" cmpd="sng" algn="ctr">
          <a:solidFill>
            <a:srgbClr val="FF5252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pt-PT" sz="1200">
              <a:solidFill>
                <a:srgbClr val="FF5252"/>
              </a:solidFill>
            </a:rPr>
            <a:t>Plano</a:t>
          </a:r>
          <a:r>
            <a:rPr lang="pt-PT" sz="1200" baseline="0">
              <a:solidFill>
                <a:srgbClr val="FF5252"/>
              </a:solidFill>
            </a:rPr>
            <a:t> anual de atividades</a:t>
          </a:r>
          <a:endParaRPr lang="pt-PT" sz="1200" b="1">
            <a:solidFill>
              <a:srgbClr val="FF5252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átima Pina" id="{2B50DD1C-FBFD-42C4-B2D2-DEA76D9B9B7B}" userId="9787ccb1e041b8eb" providerId="Windows Live"/>
</personList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E7" dT="2026-09-12T17:55:03.80" personId="{2B50DD1C-FBFD-42C4-B2D2-DEA76D9B9B7B}" id="{E19BFA0E-5700-40EE-BED9-F30FE645A1B3}">
    <text>7 dias com os media</text>
  </threadedComment>
  <threadedComment ref="CA7" dT="2026-09-12T18:09:06.59" personId="{2B50DD1C-FBFD-42C4-B2D2-DEA76D9B9B7B}" id="{6B56FB0B-FA0D-4F09-8EE3-3679E19A733A}">
    <text>Ler e escrever + com a BE</text>
  </threadedComment>
  <threadedComment ref="CE7" dT="2026-09-12T18:10:14.01" personId="{2B50DD1C-FBFD-42C4-B2D2-DEA76D9B9B7B}" id="{EE96A858-FB37-4FDF-A295-1A5A97C3B995}">
    <text>Lidera</text>
  </threadedComment>
  <threadedComment ref="CO7" dT="2026-09-12T18:16:38.79" personId="{2B50DD1C-FBFD-42C4-B2D2-DEA76D9B9B7B}" id="{C1DD3B9A-B3BE-4B5F-8665-265D16CA0B43}">
    <text>Proliteracias</text>
  </threadedComment>
  <threadedComment ref="CQ7" dT="2026-09-12T18:17:50.63" personId="{2B50DD1C-FBFD-42C4-B2D2-DEA76D9B9B7B}" id="{E5A4B3F2-9B53-4ED1-BB62-5342AB7888C8}">
    <text>PÚBLICO na Escola</text>
  </threadedComment>
  <threadedComment ref="DO7" dT="2026-09-12T18:27:02.49" personId="{2B50DD1C-FBFD-42C4-B2D2-DEA76D9B9B7B}" id="{C564E6A0-C69C-455A-9747-36BC2E36AA93}">
    <text>Rede de bibliotecas local</text>
  </threadedComment>
  <threadedComment ref="BE34" dT="2026-09-12T17:55:03.80" personId="{2B50DD1C-FBFD-42C4-B2D2-DEA76D9B9B7B}" id="{189C1B05-27E1-4F0C-A40F-4A9DEDE46725}">
    <text>7 dias com os media</text>
  </threadedComment>
  <threadedComment ref="CA34" dT="2026-09-12T18:09:06.59" personId="{2B50DD1C-FBFD-42C4-B2D2-DEA76D9B9B7B}" id="{F805A301-C19A-4CB5-8209-BBD10CBFF06D}">
    <text>Ler e escrever + com a BE</text>
  </threadedComment>
  <threadedComment ref="CE34" dT="2026-09-12T18:10:14.01" personId="{2B50DD1C-FBFD-42C4-B2D2-DEA76D9B9B7B}" id="{2B59257B-9B58-428E-9CD3-9AD1C73A1D50}">
    <text>Lidera</text>
  </threadedComment>
  <threadedComment ref="CO34" dT="2026-09-12T18:16:38.79" personId="{2B50DD1C-FBFD-42C4-B2D2-DEA76D9B9B7B}" id="{4725FDE4-2792-4494-811F-8B99D8CAB023}">
    <text>Proliteracias</text>
  </threadedComment>
  <threadedComment ref="CQ34" dT="2026-09-12T18:17:50.63" personId="{2B50DD1C-FBFD-42C4-B2D2-DEA76D9B9B7B}" id="{07EDF685-C057-4859-B3BA-082E726C0D55}">
    <text>PÚBLICO na Escola</text>
  </threadedComment>
  <threadedComment ref="DO34" dT="2026-09-12T18:27:02.49" personId="{2B50DD1C-FBFD-42C4-B2D2-DEA76D9B9B7B}" id="{66A3622B-16BF-4218-BE47-DB73E2900456}">
    <text>Rede de bibliotecas local</text>
  </threadedComment>
  <threadedComment ref="BE61" dT="2026-09-12T17:55:03.80" personId="{2B50DD1C-FBFD-42C4-B2D2-DEA76D9B9B7B}" id="{B6F897EB-0A35-456A-BA3F-46E95616FA61}">
    <text>7 dias com os media</text>
  </threadedComment>
  <threadedComment ref="CA61" dT="2026-09-12T18:09:06.59" personId="{2B50DD1C-FBFD-42C4-B2D2-DEA76D9B9B7B}" id="{6AB9858D-D406-404B-BFE5-863348E8A598}">
    <text>Ler e escrever + com a BE</text>
  </threadedComment>
  <threadedComment ref="CE61" dT="2026-09-12T18:10:14.01" personId="{2B50DD1C-FBFD-42C4-B2D2-DEA76D9B9B7B}" id="{9E1ECD6E-3191-44CE-A5DB-ABA0EB8EB515}">
    <text>Lidera</text>
  </threadedComment>
  <threadedComment ref="CO61" dT="2026-09-12T18:16:38.79" personId="{2B50DD1C-FBFD-42C4-B2D2-DEA76D9B9B7B}" id="{FE143D5C-40E6-480F-BF6A-7FA0400194E2}">
    <text>Proliteracias</text>
  </threadedComment>
  <threadedComment ref="CQ61" dT="2026-09-12T18:17:50.63" personId="{2B50DD1C-FBFD-42C4-B2D2-DEA76D9B9B7B}" id="{AFECA2BB-6530-4885-9577-4479295AE5A1}">
    <text>PÚBLICO na Escola</text>
  </threadedComment>
  <threadedComment ref="DO61" dT="2026-09-12T18:27:02.49" personId="{2B50DD1C-FBFD-42C4-B2D2-DEA76D9B9B7B}" id="{512DBD3C-8FAE-49C1-AAD0-74A6B2A60DA7}">
    <text>Rede de bibliotecas local</text>
  </threadedComment>
  <threadedComment ref="BE88" dT="2026-09-12T17:55:03.80" personId="{2B50DD1C-FBFD-42C4-B2D2-DEA76D9B9B7B}" id="{2ED71D7A-5F9B-437B-AC34-8B25F4380B14}">
    <text>7 dias com os media</text>
  </threadedComment>
  <threadedComment ref="CA88" dT="2026-09-12T18:09:06.59" personId="{2B50DD1C-FBFD-42C4-B2D2-DEA76D9B9B7B}" id="{5A541CAA-7806-4EC0-8C74-1477DC4C0F17}">
    <text>Ler e escrever + com a BE</text>
  </threadedComment>
  <threadedComment ref="CE88" dT="2026-09-12T18:10:14.01" personId="{2B50DD1C-FBFD-42C4-B2D2-DEA76D9B9B7B}" id="{B3F6FD75-FB0B-4B51-806A-EADBF4F71AE4}">
    <text>Lidera</text>
  </threadedComment>
  <threadedComment ref="CO88" dT="2026-09-12T18:16:38.79" personId="{2B50DD1C-FBFD-42C4-B2D2-DEA76D9B9B7B}" id="{2C9ACC08-E5FF-4DEA-AFC5-8CDFD87479F4}">
    <text>Proliteracias</text>
  </threadedComment>
  <threadedComment ref="CQ88" dT="2026-09-12T18:17:50.63" personId="{2B50DD1C-FBFD-42C4-B2D2-DEA76D9B9B7B}" id="{26921BAC-B586-4285-9533-307C9F91BB00}">
    <text>PÚBLICO na Escola</text>
  </threadedComment>
  <threadedComment ref="DO88" dT="2026-09-12T18:27:02.49" personId="{2B50DD1C-FBFD-42C4-B2D2-DEA76D9B9B7B}" id="{7B9E847E-8E67-4AD7-95CE-9D7C338A79D5}">
    <text>Rede de bibliotecas local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Media@&#231;&#227;o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12B3-F8B1-9741-898C-D33FE2BB69AB}">
  <sheetPr codeName="Folha1">
    <tabColor rgb="FFC00000"/>
    <pageSetUpPr fitToPage="1"/>
  </sheetPr>
  <dimension ref="B2:AF142"/>
  <sheetViews>
    <sheetView tabSelected="1" zoomScale="98" zoomScaleNormal="98" workbookViewId="0">
      <selection activeCell="G127" sqref="G127:H127"/>
    </sheetView>
  </sheetViews>
  <sheetFormatPr defaultColWidth="10.796875" defaultRowHeight="19.95" customHeight="1"/>
  <cols>
    <col min="1" max="1" width="5" style="1" customWidth="1"/>
    <col min="2" max="3" width="25.796875" style="1" customWidth="1"/>
    <col min="4" max="5" width="3.19921875" style="1" customWidth="1"/>
    <col min="6" max="7" width="18.59765625" style="1" customWidth="1"/>
    <col min="8" max="8" width="13.3984375" style="1" customWidth="1"/>
    <col min="9" max="17" width="1.69921875" style="1" customWidth="1"/>
    <col min="18" max="18" width="2.09765625" style="1" customWidth="1"/>
    <col min="19" max="19" width="14.59765625" style="1" customWidth="1"/>
    <col min="20" max="20" width="15.796875" style="1" customWidth="1"/>
    <col min="21" max="30" width="2.09765625" style="1" customWidth="1"/>
    <col min="31" max="31" width="10.796875" style="1"/>
    <col min="32" max="33" width="0" style="1" hidden="1" customWidth="1"/>
    <col min="34" max="16384" width="10.796875" style="1"/>
  </cols>
  <sheetData>
    <row r="2" spans="2:31" ht="19.95" customHeight="1">
      <c r="B2" s="221" t="s">
        <v>14</v>
      </c>
    </row>
    <row r="3" spans="2:31" ht="18" customHeight="1">
      <c r="B3" s="222" t="s">
        <v>13</v>
      </c>
    </row>
    <row r="4" spans="2:31" ht="15.6">
      <c r="B4" s="222" t="s">
        <v>151</v>
      </c>
      <c r="C4" s="223"/>
      <c r="D4" s="352"/>
      <c r="E4" s="352"/>
      <c r="F4" s="352"/>
      <c r="G4" s="352"/>
      <c r="H4" s="352"/>
    </row>
    <row r="5" spans="2:31" ht="15.6">
      <c r="B5" s="222" t="s">
        <v>12</v>
      </c>
      <c r="C5" s="224"/>
      <c r="D5" s="353"/>
      <c r="E5" s="353"/>
      <c r="F5" s="353"/>
      <c r="G5" s="353"/>
      <c r="H5" s="353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2:31" ht="19.95" customHeight="1">
      <c r="B6" s="222"/>
    </row>
    <row r="7" spans="2:31" ht="19.95" customHeight="1">
      <c r="B7" s="344" t="s">
        <v>9</v>
      </c>
      <c r="C7" s="344"/>
      <c r="D7" s="344"/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4"/>
      <c r="AA7" s="344"/>
      <c r="AB7" s="344"/>
      <c r="AC7" s="344"/>
      <c r="AD7" s="344"/>
    </row>
    <row r="8" spans="2:31" ht="19.8" customHeight="1">
      <c r="B8" s="21"/>
      <c r="C8" s="22"/>
      <c r="D8" s="22"/>
      <c r="E8" s="22"/>
      <c r="F8" s="347" t="s">
        <v>154</v>
      </c>
      <c r="H8" s="23"/>
      <c r="I8" s="340" t="s">
        <v>20</v>
      </c>
      <c r="J8" s="340"/>
      <c r="K8" s="340"/>
      <c r="L8" s="340"/>
      <c r="M8" s="340"/>
      <c r="N8" s="340"/>
      <c r="O8" s="340"/>
      <c r="P8" s="262"/>
      <c r="Q8" s="262"/>
      <c r="R8" s="262"/>
      <c r="U8" s="341" t="s">
        <v>169</v>
      </c>
      <c r="V8" s="341"/>
      <c r="W8" s="341"/>
      <c r="X8" s="341"/>
      <c r="Y8" s="341"/>
      <c r="Z8" s="341"/>
      <c r="AA8" s="341"/>
      <c r="AB8" s="341"/>
      <c r="AC8" s="341"/>
      <c r="AD8" s="341"/>
    </row>
    <row r="9" spans="2:31" ht="19.95" customHeight="1">
      <c r="B9" s="24" t="s">
        <v>0</v>
      </c>
      <c r="C9" s="24" t="s">
        <v>1</v>
      </c>
      <c r="D9" s="25" t="s">
        <v>2</v>
      </c>
      <c r="E9" s="25" t="s">
        <v>3</v>
      </c>
      <c r="F9" s="348"/>
      <c r="G9" s="24" t="s">
        <v>4</v>
      </c>
      <c r="H9" s="24" t="s">
        <v>10</v>
      </c>
      <c r="I9" s="25">
        <v>1</v>
      </c>
      <c r="J9" s="25">
        <v>2</v>
      </c>
      <c r="K9" s="25">
        <v>3</v>
      </c>
      <c r="L9" s="25">
        <v>4</v>
      </c>
      <c r="M9" s="25">
        <v>5</v>
      </c>
      <c r="N9" s="25">
        <v>6</v>
      </c>
      <c r="O9" s="25">
        <v>7</v>
      </c>
      <c r="P9" s="25">
        <v>8</v>
      </c>
      <c r="Q9" s="25">
        <v>9</v>
      </c>
      <c r="R9" s="25">
        <v>10</v>
      </c>
      <c r="S9" s="24" t="s">
        <v>5</v>
      </c>
      <c r="T9" s="24" t="s">
        <v>6</v>
      </c>
      <c r="U9" s="25">
        <v>1</v>
      </c>
      <c r="V9" s="25">
        <v>2</v>
      </c>
      <c r="W9" s="25">
        <v>3</v>
      </c>
      <c r="X9" s="25">
        <v>4</v>
      </c>
      <c r="Y9" s="25">
        <v>5</v>
      </c>
      <c r="Z9" s="25">
        <v>6</v>
      </c>
      <c r="AA9" s="25">
        <v>7</v>
      </c>
      <c r="AB9" s="25">
        <v>8</v>
      </c>
      <c r="AC9" s="25">
        <v>9</v>
      </c>
      <c r="AD9" s="25">
        <v>10</v>
      </c>
      <c r="AE9" s="24"/>
    </row>
    <row r="10" spans="2:31" ht="15.6">
      <c r="B10" s="236"/>
      <c r="C10" s="236"/>
      <c r="D10" s="203"/>
      <c r="E10" s="203"/>
      <c r="F10" s="236"/>
      <c r="G10" s="236"/>
      <c r="H10" s="236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36"/>
      <c r="T10" s="236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</row>
    <row r="11" spans="2:31" ht="15.6">
      <c r="B11" s="237"/>
      <c r="C11" s="237"/>
      <c r="D11" s="204"/>
      <c r="E11" s="204"/>
      <c r="F11" s="237"/>
      <c r="G11" s="237"/>
      <c r="H11" s="237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37"/>
      <c r="T11" s="237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</row>
    <row r="12" spans="2:31" ht="15.6">
      <c r="B12" s="237"/>
      <c r="C12" s="237"/>
      <c r="D12" s="204"/>
      <c r="E12" s="204"/>
      <c r="F12" s="237"/>
      <c r="G12" s="237"/>
      <c r="H12" s="237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237"/>
      <c r="T12" s="237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</row>
    <row r="13" spans="2:31" ht="15.6">
      <c r="B13" s="237"/>
      <c r="C13" s="237"/>
      <c r="D13" s="204"/>
      <c r="E13" s="204"/>
      <c r="F13" s="237"/>
      <c r="G13" s="237"/>
      <c r="H13" s="237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37"/>
      <c r="T13" s="237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</row>
    <row r="14" spans="2:31" ht="15.6">
      <c r="B14" s="237"/>
      <c r="C14" s="237"/>
      <c r="D14" s="204"/>
      <c r="E14" s="204"/>
      <c r="F14" s="237"/>
      <c r="G14" s="237"/>
      <c r="H14" s="237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37"/>
      <c r="T14" s="237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</row>
    <row r="15" spans="2:31" ht="15.6">
      <c r="B15" s="237"/>
      <c r="C15" s="237"/>
      <c r="D15" s="204"/>
      <c r="E15" s="204"/>
      <c r="F15" s="237"/>
      <c r="G15" s="237"/>
      <c r="H15" s="237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37"/>
      <c r="T15" s="237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</row>
    <row r="16" spans="2:31" ht="15.6">
      <c r="B16" s="237"/>
      <c r="C16" s="237"/>
      <c r="D16" s="204"/>
      <c r="E16" s="204"/>
      <c r="F16" s="237"/>
      <c r="G16" s="237"/>
      <c r="H16" s="237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37"/>
      <c r="T16" s="237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</row>
    <row r="17" spans="2:30" ht="15.6">
      <c r="B17" s="237"/>
      <c r="C17" s="237"/>
      <c r="D17" s="204"/>
      <c r="E17" s="204"/>
      <c r="F17" s="237"/>
      <c r="G17" s="237"/>
      <c r="H17" s="237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37"/>
      <c r="T17" s="237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</row>
    <row r="18" spans="2:30" ht="15.6">
      <c r="B18" s="237"/>
      <c r="C18" s="237"/>
      <c r="D18" s="204"/>
      <c r="E18" s="204"/>
      <c r="F18" s="237"/>
      <c r="G18" s="237"/>
      <c r="H18" s="237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37"/>
      <c r="T18" s="237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</row>
    <row r="19" spans="2:30" ht="15.6">
      <c r="B19" s="237"/>
      <c r="C19" s="237"/>
      <c r="D19" s="204"/>
      <c r="E19" s="204"/>
      <c r="F19" s="237"/>
      <c r="G19" s="237"/>
      <c r="H19" s="237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37"/>
      <c r="T19" s="237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</row>
    <row r="20" spans="2:30" ht="15.6">
      <c r="B20" s="237"/>
      <c r="C20" s="237"/>
      <c r="D20" s="204"/>
      <c r="E20" s="204"/>
      <c r="F20" s="237"/>
      <c r="G20" s="237"/>
      <c r="H20" s="237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37"/>
      <c r="T20" s="237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</row>
    <row r="21" spans="2:30" ht="15.6">
      <c r="B21" s="237"/>
      <c r="C21" s="237"/>
      <c r="D21" s="204"/>
      <c r="E21" s="204"/>
      <c r="F21" s="237"/>
      <c r="G21" s="237"/>
      <c r="H21" s="237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37"/>
      <c r="T21" s="237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</row>
    <row r="22" spans="2:30" ht="15.6">
      <c r="B22" s="237"/>
      <c r="C22" s="237"/>
      <c r="D22" s="204"/>
      <c r="E22" s="204"/>
      <c r="F22" s="237"/>
      <c r="G22" s="237"/>
      <c r="H22" s="237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37"/>
      <c r="T22" s="237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</row>
    <row r="23" spans="2:30" ht="15.6">
      <c r="B23" s="237"/>
      <c r="C23" s="237"/>
      <c r="D23" s="204"/>
      <c r="E23" s="204"/>
      <c r="F23" s="237"/>
      <c r="G23" s="237"/>
      <c r="H23" s="237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37"/>
      <c r="T23" s="237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</row>
    <row r="24" spans="2:30" ht="15.6">
      <c r="B24" s="237"/>
      <c r="C24" s="237"/>
      <c r="D24" s="204"/>
      <c r="E24" s="204"/>
      <c r="F24" s="237"/>
      <c r="G24" s="237"/>
      <c r="H24" s="237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37"/>
      <c r="T24" s="237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</row>
    <row r="25" spans="2:30" ht="15.6">
      <c r="B25" s="237"/>
      <c r="C25" s="237"/>
      <c r="D25" s="204"/>
      <c r="E25" s="204"/>
      <c r="F25" s="237"/>
      <c r="G25" s="237"/>
      <c r="H25" s="237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37"/>
      <c r="T25" s="237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</row>
    <row r="26" spans="2:30" ht="15.6">
      <c r="B26" s="237"/>
      <c r="C26" s="237"/>
      <c r="D26" s="204"/>
      <c r="E26" s="204"/>
      <c r="F26" s="237"/>
      <c r="G26" s="237"/>
      <c r="H26" s="237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37"/>
      <c r="T26" s="237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</row>
    <row r="27" spans="2:30" ht="15.6">
      <c r="B27" s="237"/>
      <c r="C27" s="237"/>
      <c r="D27" s="204"/>
      <c r="E27" s="204"/>
      <c r="F27" s="237"/>
      <c r="G27" s="237"/>
      <c r="H27" s="237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37"/>
      <c r="T27" s="237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</row>
    <row r="28" spans="2:30" ht="15.6">
      <c r="B28" s="238"/>
      <c r="C28" s="238"/>
      <c r="D28" s="205"/>
      <c r="E28" s="205"/>
      <c r="F28" s="238"/>
      <c r="G28" s="238"/>
      <c r="H28" s="238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38"/>
      <c r="T28" s="238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</row>
    <row r="29" spans="2:30" ht="15.6">
      <c r="B29" s="238"/>
      <c r="C29" s="238"/>
      <c r="D29" s="205"/>
      <c r="E29" s="205"/>
      <c r="F29" s="238"/>
      <c r="G29" s="238"/>
      <c r="H29" s="238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38"/>
      <c r="T29" s="238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</row>
    <row r="30" spans="2:30" ht="16.2" thickBot="1">
      <c r="B30" s="26"/>
      <c r="C30" s="26"/>
      <c r="D30" s="27"/>
      <c r="E30" s="28"/>
      <c r="F30" s="26"/>
      <c r="G30" s="26"/>
      <c r="H30" s="29"/>
      <c r="I30" s="27"/>
      <c r="J30" s="30"/>
      <c r="K30" s="27"/>
      <c r="L30" s="27"/>
      <c r="M30" s="27"/>
      <c r="N30" s="27"/>
      <c r="O30" s="30"/>
      <c r="P30" s="27"/>
      <c r="Q30" s="27"/>
      <c r="R30" s="30"/>
      <c r="S30" s="26"/>
      <c r="T30" s="26"/>
      <c r="U30" s="27"/>
      <c r="V30" s="27"/>
      <c r="W30" s="27"/>
      <c r="X30" s="27"/>
      <c r="Y30" s="27"/>
      <c r="Z30" s="27"/>
      <c r="AA30" s="27"/>
      <c r="AB30" s="27"/>
      <c r="AC30" s="27"/>
      <c r="AD30" s="27"/>
    </row>
    <row r="31" spans="2:30" ht="19.95" customHeight="1">
      <c r="B31" s="24" t="s">
        <v>11</v>
      </c>
      <c r="C31" s="31">
        <f>COUNTA(C10:C30)</f>
        <v>0</v>
      </c>
      <c r="T31" s="32" t="s">
        <v>185</v>
      </c>
      <c r="U31" s="33">
        <f t="shared" ref="U31:AD31" si="0">COUNTIF(U10:U30, "■")</f>
        <v>0</v>
      </c>
      <c r="V31" s="33">
        <f t="shared" si="0"/>
        <v>0</v>
      </c>
      <c r="W31" s="33">
        <f t="shared" si="0"/>
        <v>0</v>
      </c>
      <c r="X31" s="33">
        <f t="shared" si="0"/>
        <v>0</v>
      </c>
      <c r="Y31" s="33">
        <f t="shared" si="0"/>
        <v>0</v>
      </c>
      <c r="Z31" s="33">
        <f t="shared" si="0"/>
        <v>0</v>
      </c>
      <c r="AA31" s="33">
        <f t="shared" si="0"/>
        <v>0</v>
      </c>
      <c r="AB31" s="33">
        <f t="shared" si="0"/>
        <v>0</v>
      </c>
      <c r="AC31" s="33">
        <f t="shared" si="0"/>
        <v>0</v>
      </c>
      <c r="AD31" s="33">
        <f t="shared" si="0"/>
        <v>0</v>
      </c>
    </row>
    <row r="32" spans="2:30" ht="41.4" customHeight="1">
      <c r="B32" s="24" t="s">
        <v>8</v>
      </c>
      <c r="C32" s="331"/>
      <c r="D32" s="331"/>
      <c r="E32" s="331"/>
      <c r="F32" s="331"/>
      <c r="G32" s="331"/>
      <c r="H32" s="331"/>
      <c r="I32" s="331"/>
      <c r="J32" s="331"/>
      <c r="K32" s="331"/>
      <c r="L32" s="331"/>
      <c r="M32" s="331"/>
      <c r="N32" s="331"/>
      <c r="O32" s="331"/>
      <c r="P32" s="331"/>
      <c r="Q32" s="331"/>
      <c r="R32" s="331"/>
      <c r="S32" s="331"/>
      <c r="T32" s="331"/>
      <c r="U32" s="331"/>
      <c r="V32" s="331"/>
      <c r="W32" s="331"/>
      <c r="X32" s="331"/>
      <c r="Y32" s="331"/>
      <c r="Z32" s="331"/>
      <c r="AA32" s="331"/>
      <c r="AB32" s="331"/>
      <c r="AC32" s="331"/>
      <c r="AD32" s="331"/>
    </row>
    <row r="34" spans="2:30" ht="19.95" customHeight="1">
      <c r="B34" s="349" t="s">
        <v>15</v>
      </c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349"/>
      <c r="V34" s="349"/>
      <c r="W34" s="349"/>
      <c r="X34" s="349"/>
      <c r="Y34" s="349"/>
      <c r="Z34" s="349"/>
      <c r="AA34" s="349"/>
      <c r="AB34" s="349"/>
      <c r="AC34" s="349"/>
      <c r="AD34" s="349"/>
    </row>
    <row r="35" spans="2:30" ht="19.2" customHeight="1">
      <c r="B35" s="21"/>
      <c r="C35" s="22"/>
      <c r="D35" s="22"/>
      <c r="E35" s="22"/>
      <c r="F35" s="345" t="s">
        <v>154</v>
      </c>
      <c r="H35" s="23"/>
      <c r="I35" s="342" t="s">
        <v>20</v>
      </c>
      <c r="J35" s="342"/>
      <c r="K35" s="342"/>
      <c r="L35" s="342"/>
      <c r="M35" s="342"/>
      <c r="N35" s="342"/>
      <c r="O35" s="342"/>
      <c r="P35" s="263"/>
      <c r="Q35" s="263"/>
      <c r="R35" s="263"/>
      <c r="U35" s="343" t="s">
        <v>169</v>
      </c>
      <c r="V35" s="343"/>
      <c r="W35" s="343"/>
      <c r="X35" s="343"/>
      <c r="Y35" s="343"/>
      <c r="Z35" s="343"/>
      <c r="AA35" s="343"/>
      <c r="AB35" s="343"/>
      <c r="AC35" s="343"/>
      <c r="AD35" s="343"/>
    </row>
    <row r="36" spans="2:30" ht="19.95" customHeight="1">
      <c r="B36" s="34" t="s">
        <v>0</v>
      </c>
      <c r="C36" s="34" t="s">
        <v>1</v>
      </c>
      <c r="D36" s="35" t="s">
        <v>2</v>
      </c>
      <c r="E36" s="35" t="s">
        <v>3</v>
      </c>
      <c r="F36" s="346"/>
      <c r="G36" s="34" t="s">
        <v>4</v>
      </c>
      <c r="H36" s="36" t="s">
        <v>10</v>
      </c>
      <c r="I36" s="240">
        <v>1</v>
      </c>
      <c r="J36" s="240">
        <v>2</v>
      </c>
      <c r="K36" s="240">
        <v>3</v>
      </c>
      <c r="L36" s="240">
        <v>4</v>
      </c>
      <c r="M36" s="240">
        <v>5</v>
      </c>
      <c r="N36" s="240">
        <v>6</v>
      </c>
      <c r="O36" s="240">
        <v>7</v>
      </c>
      <c r="P36" s="240">
        <v>8</v>
      </c>
      <c r="Q36" s="240">
        <v>9</v>
      </c>
      <c r="R36" s="240">
        <v>10</v>
      </c>
      <c r="S36" s="36" t="s">
        <v>5</v>
      </c>
      <c r="T36" s="36" t="s">
        <v>6</v>
      </c>
      <c r="U36" s="35">
        <v>1</v>
      </c>
      <c r="V36" s="35">
        <v>2</v>
      </c>
      <c r="W36" s="35">
        <v>3</v>
      </c>
      <c r="X36" s="35">
        <v>4</v>
      </c>
      <c r="Y36" s="35">
        <v>5</v>
      </c>
      <c r="Z36" s="35">
        <v>6</v>
      </c>
      <c r="AA36" s="35">
        <v>7</v>
      </c>
      <c r="AB36" s="35">
        <v>8</v>
      </c>
      <c r="AC36" s="35">
        <v>9</v>
      </c>
      <c r="AD36" s="35">
        <v>10</v>
      </c>
    </row>
    <row r="37" spans="2:30" ht="15.6">
      <c r="B37" s="233"/>
      <c r="C37" s="233"/>
      <c r="D37" s="206"/>
      <c r="E37" s="206"/>
      <c r="F37" s="233"/>
      <c r="G37" s="233"/>
      <c r="H37" s="247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33"/>
      <c r="T37" s="233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</row>
    <row r="38" spans="2:30" ht="15.6">
      <c r="B38" s="234"/>
      <c r="C38" s="234"/>
      <c r="D38" s="207"/>
      <c r="E38" s="207"/>
      <c r="F38" s="234"/>
      <c r="G38" s="234"/>
      <c r="H38" s="248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34"/>
      <c r="T38" s="234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</row>
    <row r="39" spans="2:30" ht="15.6">
      <c r="B39" s="234"/>
      <c r="C39" s="234"/>
      <c r="D39" s="207"/>
      <c r="E39" s="207"/>
      <c r="F39" s="234"/>
      <c r="G39" s="234"/>
      <c r="H39" s="248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34"/>
      <c r="T39" s="234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</row>
    <row r="40" spans="2:30" ht="15.6">
      <c r="B40" s="234"/>
      <c r="C40" s="234"/>
      <c r="D40" s="207"/>
      <c r="E40" s="207"/>
      <c r="F40" s="234"/>
      <c r="G40" s="234"/>
      <c r="H40" s="248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34"/>
      <c r="T40" s="234"/>
      <c r="U40" s="207"/>
      <c r="V40" s="207"/>
      <c r="W40" s="207"/>
      <c r="X40" s="207"/>
      <c r="Y40" s="207"/>
      <c r="Z40" s="207"/>
      <c r="AA40" s="207"/>
      <c r="AB40" s="207"/>
      <c r="AC40" s="207"/>
      <c r="AD40" s="207"/>
    </row>
    <row r="41" spans="2:30" ht="15.6">
      <c r="B41" s="234"/>
      <c r="C41" s="234"/>
      <c r="D41" s="207"/>
      <c r="E41" s="207"/>
      <c r="F41" s="234"/>
      <c r="G41" s="234"/>
      <c r="H41" s="248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34"/>
      <c r="T41" s="234"/>
      <c r="U41" s="207"/>
      <c r="V41" s="207"/>
      <c r="W41" s="207"/>
      <c r="X41" s="207"/>
      <c r="Y41" s="207"/>
      <c r="Z41" s="207"/>
      <c r="AA41" s="207"/>
      <c r="AB41" s="207"/>
      <c r="AC41" s="207"/>
      <c r="AD41" s="207"/>
    </row>
    <row r="42" spans="2:30" ht="15.6">
      <c r="B42" s="234"/>
      <c r="C42" s="234"/>
      <c r="D42" s="207"/>
      <c r="E42" s="207"/>
      <c r="F42" s="234"/>
      <c r="G42" s="234"/>
      <c r="H42" s="248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34"/>
      <c r="T42" s="234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</row>
    <row r="43" spans="2:30" ht="15.6">
      <c r="B43" s="234"/>
      <c r="C43" s="234"/>
      <c r="D43" s="207"/>
      <c r="E43" s="207"/>
      <c r="F43" s="234"/>
      <c r="G43" s="234"/>
      <c r="H43" s="248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34"/>
      <c r="T43" s="234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</row>
    <row r="44" spans="2:30" ht="15.6">
      <c r="B44" s="234"/>
      <c r="C44" s="234"/>
      <c r="D44" s="207"/>
      <c r="E44" s="207"/>
      <c r="F44" s="234"/>
      <c r="G44" s="234"/>
      <c r="H44" s="248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34"/>
      <c r="T44" s="234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</row>
    <row r="45" spans="2:30" ht="15.6">
      <c r="B45" s="234"/>
      <c r="C45" s="234"/>
      <c r="D45" s="207"/>
      <c r="E45" s="207"/>
      <c r="F45" s="234"/>
      <c r="G45" s="234"/>
      <c r="H45" s="248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34"/>
      <c r="T45" s="234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</row>
    <row r="46" spans="2:30" ht="15.6">
      <c r="B46" s="234"/>
      <c r="C46" s="234"/>
      <c r="D46" s="207"/>
      <c r="E46" s="207"/>
      <c r="F46" s="234"/>
      <c r="G46" s="234"/>
      <c r="H46" s="248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34"/>
      <c r="T46" s="234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</row>
    <row r="47" spans="2:30" ht="15.6">
      <c r="B47" s="234"/>
      <c r="C47" s="234"/>
      <c r="D47" s="207"/>
      <c r="E47" s="207"/>
      <c r="F47" s="234"/>
      <c r="G47" s="234"/>
      <c r="H47" s="248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34"/>
      <c r="T47" s="234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</row>
    <row r="48" spans="2:30" ht="15.6">
      <c r="B48" s="234"/>
      <c r="C48" s="234"/>
      <c r="D48" s="207"/>
      <c r="E48" s="207"/>
      <c r="F48" s="234"/>
      <c r="G48" s="234"/>
      <c r="H48" s="248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34"/>
      <c r="T48" s="234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</row>
    <row r="49" spans="2:30" ht="15.6">
      <c r="B49" s="234"/>
      <c r="C49" s="234"/>
      <c r="D49" s="207"/>
      <c r="E49" s="207"/>
      <c r="F49" s="234"/>
      <c r="G49" s="234"/>
      <c r="H49" s="248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34"/>
      <c r="T49" s="234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</row>
    <row r="50" spans="2:30" ht="15.6">
      <c r="B50" s="234"/>
      <c r="C50" s="234"/>
      <c r="D50" s="207"/>
      <c r="E50" s="207"/>
      <c r="F50" s="234"/>
      <c r="G50" s="234"/>
      <c r="H50" s="248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34"/>
      <c r="T50" s="234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</row>
    <row r="51" spans="2:30" ht="15.6">
      <c r="B51" s="235"/>
      <c r="C51" s="235"/>
      <c r="D51" s="212"/>
      <c r="E51" s="212"/>
      <c r="F51" s="235"/>
      <c r="G51" s="235"/>
      <c r="H51" s="249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35"/>
      <c r="T51" s="235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</row>
    <row r="52" spans="2:30" ht="15.6">
      <c r="B52" s="235"/>
      <c r="C52" s="235"/>
      <c r="D52" s="212"/>
      <c r="E52" s="212"/>
      <c r="F52" s="235"/>
      <c r="G52" s="235"/>
      <c r="H52" s="249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35"/>
      <c r="T52" s="235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</row>
    <row r="53" spans="2:30" ht="15.6">
      <c r="B53" s="235"/>
      <c r="C53" s="235"/>
      <c r="D53" s="212"/>
      <c r="E53" s="212"/>
      <c r="F53" s="235"/>
      <c r="G53" s="235"/>
      <c r="H53" s="249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35"/>
      <c r="T53" s="235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</row>
    <row r="54" spans="2:30" ht="15.6">
      <c r="B54" s="235"/>
      <c r="C54" s="235"/>
      <c r="D54" s="212"/>
      <c r="E54" s="212"/>
      <c r="F54" s="235"/>
      <c r="G54" s="235"/>
      <c r="H54" s="249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35"/>
      <c r="T54" s="235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</row>
    <row r="55" spans="2:30" ht="15.6">
      <c r="B55" s="235"/>
      <c r="C55" s="235"/>
      <c r="D55" s="212"/>
      <c r="E55" s="212"/>
      <c r="F55" s="235"/>
      <c r="G55" s="235"/>
      <c r="H55" s="249"/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35"/>
      <c r="T55" s="235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</row>
    <row r="56" spans="2:30" ht="15.6">
      <c r="B56" s="235"/>
      <c r="C56" s="235"/>
      <c r="D56" s="212"/>
      <c r="E56" s="212"/>
      <c r="F56" s="235"/>
      <c r="G56" s="235"/>
      <c r="H56" s="249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35"/>
      <c r="T56" s="235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</row>
    <row r="57" spans="2:30" ht="16.2" thickBot="1">
      <c r="B57" s="37"/>
      <c r="C57" s="37"/>
      <c r="D57" s="38"/>
      <c r="E57" s="39"/>
      <c r="F57" s="37"/>
      <c r="G57" s="37"/>
      <c r="H57" s="4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37"/>
      <c r="T57" s="37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</row>
    <row r="58" spans="2:30" ht="19.95" customHeight="1" thickTop="1">
      <c r="B58" s="41" t="s">
        <v>11</v>
      </c>
      <c r="C58" s="42">
        <f>COUNTA(C37:C57)</f>
        <v>0</v>
      </c>
      <c r="S58" s="43"/>
      <c r="T58" s="44" t="s">
        <v>185</v>
      </c>
      <c r="U58" s="45">
        <f t="shared" ref="U58:AD58" si="1">COUNTIF(U37:U57, "■")</f>
        <v>0</v>
      </c>
      <c r="V58" s="45">
        <f t="shared" si="1"/>
        <v>0</v>
      </c>
      <c r="W58" s="45">
        <f t="shared" si="1"/>
        <v>0</v>
      </c>
      <c r="X58" s="45">
        <f t="shared" si="1"/>
        <v>0</v>
      </c>
      <c r="Y58" s="45">
        <f t="shared" si="1"/>
        <v>0</v>
      </c>
      <c r="Z58" s="45">
        <f t="shared" si="1"/>
        <v>0</v>
      </c>
      <c r="AA58" s="45">
        <f t="shared" si="1"/>
        <v>0</v>
      </c>
      <c r="AB58" s="45">
        <f t="shared" si="1"/>
        <v>0</v>
      </c>
      <c r="AC58" s="45">
        <f t="shared" si="1"/>
        <v>0</v>
      </c>
      <c r="AD58" s="45">
        <f t="shared" si="1"/>
        <v>0</v>
      </c>
    </row>
    <row r="59" spans="2:30" ht="41.4" customHeight="1">
      <c r="B59" s="36" t="s">
        <v>8</v>
      </c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  <c r="AA59" s="331"/>
      <c r="AB59" s="331"/>
      <c r="AC59" s="331"/>
      <c r="AD59" s="331"/>
    </row>
    <row r="61" spans="2:30" ht="19.95" customHeight="1">
      <c r="B61" s="335" t="s">
        <v>16</v>
      </c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  <c r="Q61" s="335"/>
      <c r="R61" s="335"/>
      <c r="S61" s="335"/>
      <c r="T61" s="335"/>
      <c r="U61" s="335"/>
      <c r="V61" s="335"/>
      <c r="W61" s="335"/>
      <c r="X61" s="335"/>
      <c r="Y61" s="335"/>
      <c r="Z61" s="335"/>
      <c r="AA61" s="335"/>
      <c r="AB61" s="335"/>
      <c r="AC61" s="335"/>
      <c r="AD61" s="335"/>
    </row>
    <row r="62" spans="2:30" ht="19.95" customHeight="1">
      <c r="B62" s="242"/>
      <c r="C62" s="243"/>
      <c r="D62" s="243"/>
      <c r="E62" s="243"/>
      <c r="F62" s="336" t="s">
        <v>154</v>
      </c>
      <c r="G62" s="244"/>
      <c r="H62" s="71"/>
      <c r="I62" s="329" t="s">
        <v>20</v>
      </c>
      <c r="J62" s="329"/>
      <c r="K62" s="329"/>
      <c r="L62" s="329"/>
      <c r="M62" s="329"/>
      <c r="N62" s="329"/>
      <c r="O62" s="329"/>
      <c r="P62" s="260"/>
      <c r="Q62" s="260"/>
      <c r="R62" s="260"/>
      <c r="S62" s="244"/>
      <c r="T62" s="244"/>
      <c r="U62" s="330" t="s">
        <v>169</v>
      </c>
      <c r="V62" s="330"/>
      <c r="W62" s="330"/>
      <c r="X62" s="330"/>
      <c r="Y62" s="330"/>
      <c r="Z62" s="330"/>
      <c r="AA62" s="330"/>
      <c r="AB62" s="330"/>
      <c r="AC62" s="330"/>
      <c r="AD62" s="330"/>
    </row>
    <row r="63" spans="2:30" ht="19.95" customHeight="1">
      <c r="B63" s="241" t="s">
        <v>0</v>
      </c>
      <c r="C63" s="241" t="s">
        <v>1</v>
      </c>
      <c r="D63" s="241" t="s">
        <v>2</v>
      </c>
      <c r="E63" s="241" t="s">
        <v>3</v>
      </c>
      <c r="F63" s="337"/>
      <c r="G63" s="241" t="s">
        <v>4</v>
      </c>
      <c r="H63" s="241" t="s">
        <v>10</v>
      </c>
      <c r="I63" s="47">
        <v>1</v>
      </c>
      <c r="J63" s="47">
        <v>2</v>
      </c>
      <c r="K63" s="47">
        <v>3</v>
      </c>
      <c r="L63" s="47">
        <v>4</v>
      </c>
      <c r="M63" s="47">
        <v>5</v>
      </c>
      <c r="N63" s="47">
        <v>6</v>
      </c>
      <c r="O63" s="47">
        <v>7</v>
      </c>
      <c r="P63" s="47">
        <v>8</v>
      </c>
      <c r="Q63" s="47">
        <v>9</v>
      </c>
      <c r="R63" s="47">
        <v>10</v>
      </c>
      <c r="S63" s="241" t="s">
        <v>5</v>
      </c>
      <c r="T63" s="241" t="s">
        <v>6</v>
      </c>
      <c r="U63" s="47">
        <v>1</v>
      </c>
      <c r="V63" s="47">
        <v>2</v>
      </c>
      <c r="W63" s="47">
        <v>3</v>
      </c>
      <c r="X63" s="47">
        <v>4</v>
      </c>
      <c r="Y63" s="47">
        <v>5</v>
      </c>
      <c r="Z63" s="47">
        <v>6</v>
      </c>
      <c r="AA63" s="47">
        <v>7</v>
      </c>
      <c r="AB63" s="47">
        <v>8</v>
      </c>
      <c r="AC63" s="47">
        <v>9</v>
      </c>
      <c r="AD63" s="47">
        <v>10</v>
      </c>
    </row>
    <row r="64" spans="2:30" ht="15.6">
      <c r="B64" s="230"/>
      <c r="C64" s="230"/>
      <c r="D64" s="213"/>
      <c r="E64" s="213"/>
      <c r="F64" s="230"/>
      <c r="G64" s="230"/>
      <c r="H64" s="250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30"/>
      <c r="T64" s="230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</row>
    <row r="65" spans="2:30" ht="15.6">
      <c r="B65" s="231"/>
      <c r="C65" s="230"/>
      <c r="D65" s="209"/>
      <c r="E65" s="209"/>
      <c r="F65" s="231"/>
      <c r="G65" s="231"/>
      <c r="H65" s="251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31"/>
      <c r="T65" s="231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</row>
    <row r="66" spans="2:30" ht="15.6">
      <c r="B66" s="231"/>
      <c r="C66" s="230"/>
      <c r="D66" s="209"/>
      <c r="E66" s="209"/>
      <c r="F66" s="231"/>
      <c r="G66" s="231"/>
      <c r="H66" s="251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31"/>
      <c r="T66" s="231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</row>
    <row r="67" spans="2:30" ht="15.6">
      <c r="B67" s="231"/>
      <c r="C67" s="231"/>
      <c r="D67" s="209"/>
      <c r="E67" s="209"/>
      <c r="F67" s="231"/>
      <c r="G67" s="231"/>
      <c r="H67" s="251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31"/>
      <c r="T67" s="231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</row>
    <row r="68" spans="2:30" ht="15.6">
      <c r="B68" s="231"/>
      <c r="C68" s="231"/>
      <c r="D68" s="209"/>
      <c r="E68" s="209"/>
      <c r="F68" s="231"/>
      <c r="G68" s="231"/>
      <c r="H68" s="251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31"/>
      <c r="T68" s="231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</row>
    <row r="69" spans="2:30" ht="15.6">
      <c r="B69" s="231"/>
      <c r="C69" s="231"/>
      <c r="D69" s="209"/>
      <c r="E69" s="209"/>
      <c r="F69" s="231"/>
      <c r="G69" s="231"/>
      <c r="H69" s="251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31"/>
      <c r="T69" s="231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</row>
    <row r="70" spans="2:30" ht="15.6">
      <c r="B70" s="231"/>
      <c r="C70" s="231"/>
      <c r="D70" s="209"/>
      <c r="E70" s="209"/>
      <c r="F70" s="231"/>
      <c r="G70" s="231"/>
      <c r="H70" s="251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31"/>
      <c r="T70" s="231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</row>
    <row r="71" spans="2:30" ht="15.6">
      <c r="B71" s="231"/>
      <c r="C71" s="231"/>
      <c r="D71" s="209"/>
      <c r="E71" s="209"/>
      <c r="F71" s="231"/>
      <c r="G71" s="231"/>
      <c r="H71" s="251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31"/>
      <c r="T71" s="231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</row>
    <row r="72" spans="2:30" ht="15.6">
      <c r="B72" s="231"/>
      <c r="C72" s="231"/>
      <c r="D72" s="209"/>
      <c r="E72" s="209"/>
      <c r="F72" s="231"/>
      <c r="G72" s="231"/>
      <c r="H72" s="251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31"/>
      <c r="T72" s="231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</row>
    <row r="73" spans="2:30" ht="15.6">
      <c r="B73" s="231"/>
      <c r="C73" s="231"/>
      <c r="D73" s="209"/>
      <c r="E73" s="209"/>
      <c r="F73" s="231"/>
      <c r="G73" s="231"/>
      <c r="H73" s="251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31"/>
      <c r="T73" s="231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</row>
    <row r="74" spans="2:30" ht="15.6">
      <c r="B74" s="231"/>
      <c r="C74" s="231"/>
      <c r="D74" s="209"/>
      <c r="E74" s="209"/>
      <c r="F74" s="231"/>
      <c r="G74" s="231"/>
      <c r="H74" s="251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31"/>
      <c r="T74" s="231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</row>
    <row r="75" spans="2:30" ht="15.6">
      <c r="B75" s="231"/>
      <c r="C75" s="231"/>
      <c r="D75" s="209"/>
      <c r="E75" s="209"/>
      <c r="F75" s="231"/>
      <c r="G75" s="231"/>
      <c r="H75" s="251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31"/>
      <c r="T75" s="231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</row>
    <row r="76" spans="2:30" ht="15.6">
      <c r="B76" s="231"/>
      <c r="C76" s="231"/>
      <c r="D76" s="209"/>
      <c r="E76" s="209"/>
      <c r="F76" s="231"/>
      <c r="G76" s="231"/>
      <c r="H76" s="251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31"/>
      <c r="T76" s="231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</row>
    <row r="77" spans="2:30" ht="15.6">
      <c r="B77" s="231"/>
      <c r="C77" s="231"/>
      <c r="D77" s="209"/>
      <c r="E77" s="209"/>
      <c r="F77" s="231"/>
      <c r="G77" s="231"/>
      <c r="H77" s="251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31"/>
      <c r="T77" s="231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</row>
    <row r="78" spans="2:30" ht="15.6">
      <c r="B78" s="232"/>
      <c r="C78" s="231"/>
      <c r="D78" s="214"/>
      <c r="E78" s="214"/>
      <c r="F78" s="232"/>
      <c r="G78" s="232"/>
      <c r="H78" s="252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32"/>
      <c r="T78" s="232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</row>
    <row r="79" spans="2:30" ht="15.6">
      <c r="B79" s="232"/>
      <c r="C79" s="231"/>
      <c r="D79" s="214"/>
      <c r="E79" s="214"/>
      <c r="F79" s="232"/>
      <c r="G79" s="232"/>
      <c r="H79" s="252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32"/>
      <c r="T79" s="232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</row>
    <row r="80" spans="2:30" ht="15.6">
      <c r="B80" s="232"/>
      <c r="C80" s="231"/>
      <c r="D80" s="214"/>
      <c r="E80" s="214"/>
      <c r="F80" s="232"/>
      <c r="G80" s="232"/>
      <c r="H80" s="252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32"/>
      <c r="T80" s="232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</row>
    <row r="81" spans="2:30" ht="15.6">
      <c r="B81" s="232"/>
      <c r="C81" s="231"/>
      <c r="D81" s="214"/>
      <c r="E81" s="214"/>
      <c r="F81" s="232"/>
      <c r="G81" s="232"/>
      <c r="H81" s="252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32"/>
      <c r="T81" s="232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</row>
    <row r="82" spans="2:30" ht="15.6">
      <c r="B82" s="232"/>
      <c r="C82" s="231"/>
      <c r="D82" s="214"/>
      <c r="E82" s="214"/>
      <c r="F82" s="232"/>
      <c r="G82" s="232"/>
      <c r="H82" s="252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32"/>
      <c r="T82" s="232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</row>
    <row r="83" spans="2:30" ht="15.6">
      <c r="B83" s="232"/>
      <c r="C83" s="231"/>
      <c r="D83" s="214"/>
      <c r="E83" s="214"/>
      <c r="F83" s="232"/>
      <c r="G83" s="232"/>
      <c r="H83" s="252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32"/>
      <c r="T83" s="232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</row>
    <row r="84" spans="2:30" ht="16.2" thickBot="1">
      <c r="B84" s="48"/>
      <c r="C84" s="48"/>
      <c r="D84" s="49"/>
      <c r="E84" s="50"/>
      <c r="F84" s="48"/>
      <c r="G84" s="48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</row>
    <row r="85" spans="2:30" ht="19.95" customHeight="1">
      <c r="B85" s="52" t="s">
        <v>11</v>
      </c>
      <c r="C85" s="53">
        <f>COUNTA(C64:C84)</f>
        <v>0</v>
      </c>
      <c r="S85" s="54"/>
      <c r="T85" s="55" t="s">
        <v>185</v>
      </c>
      <c r="U85" s="56">
        <f t="shared" ref="U85:AD85" si="2">COUNTIF(U64:U84, "■")</f>
        <v>0</v>
      </c>
      <c r="V85" s="56">
        <f t="shared" si="2"/>
        <v>0</v>
      </c>
      <c r="W85" s="56">
        <f t="shared" si="2"/>
        <v>0</v>
      </c>
      <c r="X85" s="56">
        <f t="shared" si="2"/>
        <v>0</v>
      </c>
      <c r="Y85" s="56">
        <f t="shared" si="2"/>
        <v>0</v>
      </c>
      <c r="Z85" s="56">
        <f t="shared" si="2"/>
        <v>0</v>
      </c>
      <c r="AA85" s="56">
        <f t="shared" si="2"/>
        <v>0</v>
      </c>
      <c r="AB85" s="56">
        <f t="shared" si="2"/>
        <v>0</v>
      </c>
      <c r="AC85" s="56">
        <f t="shared" si="2"/>
        <v>0</v>
      </c>
      <c r="AD85" s="56">
        <f t="shared" si="2"/>
        <v>0</v>
      </c>
    </row>
    <row r="86" spans="2:30" ht="41.4" customHeight="1">
      <c r="B86" s="57" t="s">
        <v>8</v>
      </c>
      <c r="C86" s="331"/>
      <c r="D86" s="331"/>
      <c r="E86" s="331"/>
      <c r="F86" s="331"/>
      <c r="G86" s="331"/>
      <c r="H86" s="331"/>
      <c r="I86" s="331"/>
      <c r="J86" s="331"/>
      <c r="K86" s="331"/>
      <c r="L86" s="331"/>
      <c r="M86" s="331"/>
      <c r="N86" s="331"/>
      <c r="O86" s="331"/>
      <c r="P86" s="331"/>
      <c r="Q86" s="331"/>
      <c r="R86" s="331"/>
      <c r="S86" s="331"/>
      <c r="T86" s="331"/>
      <c r="U86" s="331"/>
      <c r="V86" s="331"/>
      <c r="W86" s="331"/>
      <c r="X86" s="331"/>
      <c r="Y86" s="331"/>
      <c r="Z86" s="331"/>
      <c r="AA86" s="331"/>
      <c r="AB86" s="331"/>
      <c r="AC86" s="331"/>
      <c r="AD86" s="331"/>
    </row>
    <row r="88" spans="2:30" ht="19.95" customHeight="1">
      <c r="B88" s="332" t="s">
        <v>18</v>
      </c>
      <c r="C88" s="332"/>
      <c r="D88" s="332"/>
      <c r="E88" s="332"/>
      <c r="F88" s="332"/>
      <c r="G88" s="332"/>
      <c r="H88" s="332"/>
      <c r="I88" s="332"/>
      <c r="J88" s="332"/>
      <c r="K88" s="332"/>
      <c r="L88" s="332"/>
      <c r="M88" s="332"/>
      <c r="N88" s="332"/>
      <c r="O88" s="332"/>
      <c r="P88" s="332"/>
      <c r="Q88" s="332"/>
      <c r="R88" s="332"/>
      <c r="S88" s="332"/>
      <c r="T88" s="332"/>
      <c r="U88" s="332"/>
      <c r="V88" s="332"/>
      <c r="W88" s="332"/>
      <c r="X88" s="332"/>
      <c r="Y88" s="332"/>
      <c r="Z88" s="332"/>
      <c r="AA88" s="332"/>
      <c r="AB88" s="332"/>
      <c r="AC88" s="332"/>
      <c r="AD88" s="332"/>
    </row>
    <row r="89" spans="2:30" ht="19.95" customHeight="1">
      <c r="B89" s="21"/>
      <c r="C89" s="22"/>
      <c r="D89" s="22"/>
      <c r="E89" s="22"/>
      <c r="F89" s="338" t="s">
        <v>154</v>
      </c>
      <c r="H89" s="23"/>
      <c r="I89" s="333" t="s">
        <v>20</v>
      </c>
      <c r="J89" s="333"/>
      <c r="K89" s="333"/>
      <c r="L89" s="333"/>
      <c r="M89" s="333"/>
      <c r="N89" s="333"/>
      <c r="O89" s="333"/>
      <c r="P89" s="261"/>
      <c r="Q89" s="261"/>
      <c r="R89" s="261"/>
      <c r="U89" s="334" t="s">
        <v>169</v>
      </c>
      <c r="V89" s="334"/>
      <c r="W89" s="334"/>
      <c r="X89" s="334"/>
      <c r="Y89" s="334"/>
      <c r="Z89" s="334"/>
      <c r="AA89" s="334"/>
      <c r="AB89" s="334"/>
      <c r="AC89" s="334"/>
      <c r="AD89" s="334"/>
    </row>
    <row r="90" spans="2:30" ht="19.95" customHeight="1">
      <c r="B90" s="68" t="s">
        <v>0</v>
      </c>
      <c r="C90" s="68" t="s">
        <v>1</v>
      </c>
      <c r="D90" s="68" t="s">
        <v>2</v>
      </c>
      <c r="E90" s="68" t="s">
        <v>3</v>
      </c>
      <c r="F90" s="339"/>
      <c r="G90" s="68" t="s">
        <v>4</v>
      </c>
      <c r="H90" s="68" t="s">
        <v>10</v>
      </c>
      <c r="I90" s="59">
        <v>1</v>
      </c>
      <c r="J90" s="59">
        <v>2</v>
      </c>
      <c r="K90" s="59">
        <v>3</v>
      </c>
      <c r="L90" s="59">
        <v>4</v>
      </c>
      <c r="M90" s="59">
        <v>5</v>
      </c>
      <c r="N90" s="59">
        <v>6</v>
      </c>
      <c r="O90" s="59">
        <v>7</v>
      </c>
      <c r="P90" s="59">
        <v>8</v>
      </c>
      <c r="Q90" s="59">
        <v>9</v>
      </c>
      <c r="R90" s="59">
        <v>10</v>
      </c>
      <c r="S90" s="68" t="s">
        <v>5</v>
      </c>
      <c r="T90" s="68" t="s">
        <v>6</v>
      </c>
      <c r="U90" s="59">
        <v>1</v>
      </c>
      <c r="V90" s="59">
        <v>2</v>
      </c>
      <c r="W90" s="59">
        <v>3</v>
      </c>
      <c r="X90" s="59">
        <v>4</v>
      </c>
      <c r="Y90" s="59">
        <v>5</v>
      </c>
      <c r="Z90" s="59">
        <v>6</v>
      </c>
      <c r="AA90" s="59">
        <v>7</v>
      </c>
      <c r="AB90" s="59">
        <v>8</v>
      </c>
      <c r="AC90" s="59">
        <v>9</v>
      </c>
      <c r="AD90" s="59">
        <v>10</v>
      </c>
    </row>
    <row r="91" spans="2:30" ht="15.6">
      <c r="B91" s="227"/>
      <c r="C91" s="227"/>
      <c r="D91" s="215"/>
      <c r="E91" s="215"/>
      <c r="F91" s="227"/>
      <c r="G91" s="227"/>
      <c r="H91" s="253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27"/>
      <c r="T91" s="227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</row>
    <row r="92" spans="2:30" ht="15.6">
      <c r="B92" s="228"/>
      <c r="C92" s="228"/>
      <c r="D92" s="216"/>
      <c r="E92" s="216"/>
      <c r="F92" s="228"/>
      <c r="G92" s="228"/>
      <c r="H92" s="254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28"/>
      <c r="T92" s="228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</row>
    <row r="93" spans="2:30" ht="15.6">
      <c r="B93" s="228"/>
      <c r="C93" s="228"/>
      <c r="D93" s="216"/>
      <c r="E93" s="216"/>
      <c r="F93" s="228"/>
      <c r="G93" s="228"/>
      <c r="H93" s="254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28"/>
      <c r="T93" s="228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</row>
    <row r="94" spans="2:30" ht="15.6">
      <c r="B94" s="228"/>
      <c r="C94" s="228"/>
      <c r="D94" s="216"/>
      <c r="E94" s="216"/>
      <c r="F94" s="228"/>
      <c r="G94" s="228"/>
      <c r="H94" s="254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28"/>
      <c r="T94" s="228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</row>
    <row r="95" spans="2:30" ht="15.6">
      <c r="B95" s="228"/>
      <c r="C95" s="228"/>
      <c r="D95" s="216"/>
      <c r="E95" s="216"/>
      <c r="F95" s="228"/>
      <c r="G95" s="228"/>
      <c r="H95" s="254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28"/>
      <c r="T95" s="228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</row>
    <row r="96" spans="2:30" ht="15.6">
      <c r="B96" s="228"/>
      <c r="C96" s="228"/>
      <c r="D96" s="216"/>
      <c r="E96" s="216"/>
      <c r="F96" s="228"/>
      <c r="G96" s="228"/>
      <c r="H96" s="254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28"/>
      <c r="T96" s="228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</row>
    <row r="97" spans="2:30" ht="15.6">
      <c r="B97" s="228"/>
      <c r="C97" s="228"/>
      <c r="D97" s="216"/>
      <c r="E97" s="216"/>
      <c r="F97" s="228"/>
      <c r="G97" s="228"/>
      <c r="H97" s="254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28"/>
      <c r="T97" s="228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</row>
    <row r="98" spans="2:30" ht="15.6">
      <c r="B98" s="228"/>
      <c r="C98" s="228"/>
      <c r="D98" s="216"/>
      <c r="E98" s="216"/>
      <c r="F98" s="228"/>
      <c r="G98" s="228"/>
      <c r="H98" s="254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28"/>
      <c r="T98" s="228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</row>
    <row r="99" spans="2:30" ht="15.6">
      <c r="B99" s="228"/>
      <c r="C99" s="228"/>
      <c r="D99" s="216"/>
      <c r="E99" s="216"/>
      <c r="F99" s="228"/>
      <c r="G99" s="228"/>
      <c r="H99" s="254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28"/>
      <c r="T99" s="228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</row>
    <row r="100" spans="2:30" ht="15.6">
      <c r="B100" s="228"/>
      <c r="C100" s="228"/>
      <c r="D100" s="216"/>
      <c r="E100" s="216"/>
      <c r="F100" s="228"/>
      <c r="G100" s="228"/>
      <c r="H100" s="254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28"/>
      <c r="T100" s="228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</row>
    <row r="101" spans="2:30" ht="15.6">
      <c r="B101" s="228"/>
      <c r="C101" s="228"/>
      <c r="D101" s="216"/>
      <c r="E101" s="216"/>
      <c r="F101" s="228"/>
      <c r="G101" s="228"/>
      <c r="H101" s="254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28"/>
      <c r="T101" s="228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</row>
    <row r="102" spans="2:30" ht="15.6">
      <c r="B102" s="228"/>
      <c r="C102" s="228"/>
      <c r="D102" s="216"/>
      <c r="E102" s="216"/>
      <c r="F102" s="228"/>
      <c r="G102" s="228"/>
      <c r="H102" s="254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28"/>
      <c r="T102" s="228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</row>
    <row r="103" spans="2:30" ht="15.6">
      <c r="B103" s="228"/>
      <c r="C103" s="228"/>
      <c r="D103" s="216"/>
      <c r="E103" s="216"/>
      <c r="F103" s="228"/>
      <c r="G103" s="228"/>
      <c r="H103" s="254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28"/>
      <c r="T103" s="228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211"/>
    </row>
    <row r="104" spans="2:30" ht="15.6">
      <c r="B104" s="228"/>
      <c r="C104" s="228"/>
      <c r="D104" s="216"/>
      <c r="E104" s="216"/>
      <c r="F104" s="228"/>
      <c r="G104" s="228"/>
      <c r="H104" s="254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28"/>
      <c r="T104" s="228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</row>
    <row r="105" spans="2:30" ht="15.6">
      <c r="B105" s="229"/>
      <c r="C105" s="228"/>
      <c r="D105" s="217"/>
      <c r="E105" s="217"/>
      <c r="F105" s="229"/>
      <c r="G105" s="229"/>
      <c r="H105" s="255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29"/>
      <c r="T105" s="229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</row>
    <row r="106" spans="2:30" ht="15.6">
      <c r="B106" s="229"/>
      <c r="C106" s="228"/>
      <c r="D106" s="217"/>
      <c r="E106" s="217"/>
      <c r="F106" s="229"/>
      <c r="G106" s="229"/>
      <c r="H106" s="255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29"/>
      <c r="T106" s="229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</row>
    <row r="107" spans="2:30" ht="15.6">
      <c r="B107" s="229"/>
      <c r="C107" s="228"/>
      <c r="D107" s="217"/>
      <c r="E107" s="217"/>
      <c r="F107" s="229"/>
      <c r="G107" s="229"/>
      <c r="H107" s="255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29"/>
      <c r="T107" s="229"/>
      <c r="U107" s="211"/>
      <c r="V107" s="211"/>
      <c r="W107" s="211"/>
      <c r="X107" s="211"/>
      <c r="Y107" s="211"/>
      <c r="Z107" s="211"/>
      <c r="AA107" s="211"/>
      <c r="AB107" s="211"/>
      <c r="AC107" s="211"/>
      <c r="AD107" s="211"/>
    </row>
    <row r="108" spans="2:30" ht="15.6">
      <c r="B108" s="229"/>
      <c r="C108" s="228"/>
      <c r="D108" s="217"/>
      <c r="E108" s="217"/>
      <c r="F108" s="229"/>
      <c r="G108" s="229"/>
      <c r="H108" s="255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29"/>
      <c r="T108" s="229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</row>
    <row r="109" spans="2:30" ht="15.6">
      <c r="B109" s="229"/>
      <c r="C109" s="228"/>
      <c r="D109" s="217"/>
      <c r="E109" s="217"/>
      <c r="F109" s="229"/>
      <c r="G109" s="229"/>
      <c r="H109" s="255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29"/>
      <c r="T109" s="229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</row>
    <row r="110" spans="2:30" ht="15.6">
      <c r="B110" s="229"/>
      <c r="C110" s="217"/>
      <c r="D110" s="217"/>
      <c r="E110" s="217"/>
      <c r="F110" s="229"/>
      <c r="G110" s="229"/>
      <c r="H110" s="255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29"/>
      <c r="T110" s="229"/>
      <c r="U110" s="211"/>
      <c r="V110" s="211"/>
      <c r="W110" s="211"/>
      <c r="X110" s="211"/>
      <c r="Y110" s="211"/>
      <c r="Z110" s="211"/>
      <c r="AA110" s="211"/>
      <c r="AB110" s="211"/>
      <c r="AC110" s="211"/>
      <c r="AD110" s="211"/>
    </row>
    <row r="111" spans="2:30" ht="16.2" thickBot="1">
      <c r="B111" s="60"/>
      <c r="C111" s="60"/>
      <c r="D111" s="61"/>
      <c r="E111" s="62"/>
      <c r="F111" s="60"/>
      <c r="G111" s="60"/>
      <c r="H111" s="63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60"/>
      <c r="T111" s="60"/>
      <c r="U111" s="220"/>
      <c r="V111" s="220"/>
      <c r="W111" s="220"/>
      <c r="X111" s="220"/>
      <c r="Y111" s="220"/>
      <c r="Z111" s="220"/>
      <c r="AA111" s="220"/>
      <c r="AB111" s="220"/>
      <c r="AC111" s="220"/>
      <c r="AD111" s="220"/>
    </row>
    <row r="112" spans="2:30" ht="19.95" customHeight="1">
      <c r="B112" s="64" t="s">
        <v>11</v>
      </c>
      <c r="C112" s="65">
        <f>COUNTA(C91:C111)</f>
        <v>0</v>
      </c>
      <c r="S112" s="58"/>
      <c r="T112" s="66" t="s">
        <v>185</v>
      </c>
      <c r="U112" s="67">
        <f t="shared" ref="U112:AD112" si="3">COUNTIF(U91:U111, "■")</f>
        <v>0</v>
      </c>
      <c r="V112" s="67">
        <f t="shared" si="3"/>
        <v>0</v>
      </c>
      <c r="W112" s="67">
        <f t="shared" si="3"/>
        <v>0</v>
      </c>
      <c r="X112" s="67">
        <f t="shared" si="3"/>
        <v>0</v>
      </c>
      <c r="Y112" s="67">
        <f t="shared" si="3"/>
        <v>0</v>
      </c>
      <c r="Z112" s="67">
        <f t="shared" si="3"/>
        <v>0</v>
      </c>
      <c r="AA112" s="67">
        <f t="shared" si="3"/>
        <v>0</v>
      </c>
      <c r="AB112" s="67">
        <f t="shared" si="3"/>
        <v>0</v>
      </c>
      <c r="AC112" s="67">
        <f t="shared" si="3"/>
        <v>0</v>
      </c>
      <c r="AD112" s="67">
        <f t="shared" si="3"/>
        <v>0</v>
      </c>
    </row>
    <row r="113" spans="2:32" ht="41.4" customHeight="1">
      <c r="B113" s="68" t="s">
        <v>8</v>
      </c>
      <c r="C113" s="331"/>
      <c r="D113" s="331"/>
      <c r="E113" s="331"/>
      <c r="F113" s="331"/>
      <c r="G113" s="331"/>
      <c r="H113" s="331"/>
      <c r="I113" s="331"/>
      <c r="J113" s="331"/>
      <c r="K113" s="331"/>
      <c r="L113" s="331"/>
      <c r="M113" s="331"/>
      <c r="N113" s="331"/>
      <c r="O113" s="331"/>
      <c r="P113" s="331"/>
      <c r="Q113" s="331"/>
      <c r="R113" s="331"/>
      <c r="S113" s="331"/>
      <c r="T113" s="331"/>
      <c r="U113" s="331"/>
      <c r="V113" s="331"/>
      <c r="W113" s="331"/>
      <c r="X113" s="331"/>
      <c r="Y113" s="331"/>
      <c r="Z113" s="331"/>
      <c r="AA113" s="331"/>
      <c r="AB113" s="331"/>
      <c r="AC113" s="331"/>
      <c r="AD113" s="331"/>
    </row>
    <row r="115" spans="2:32" ht="19.95" customHeight="1">
      <c r="B115" s="69" t="s">
        <v>109</v>
      </c>
      <c r="C115" s="70">
        <f>SUM(C31,C58,C85,C112)</f>
        <v>0</v>
      </c>
      <c r="S115" s="23"/>
      <c r="T115" s="245" t="s">
        <v>185</v>
      </c>
      <c r="U115" s="246">
        <f>SUM(U31,U58,U85,U112)</f>
        <v>0</v>
      </c>
      <c r="V115" s="246">
        <f t="shared" ref="V115:AD115" si="4">SUM(V31,V58,V85,V112)</f>
        <v>0</v>
      </c>
      <c r="W115" s="246">
        <f t="shared" si="4"/>
        <v>0</v>
      </c>
      <c r="X115" s="246">
        <f t="shared" si="4"/>
        <v>0</v>
      </c>
      <c r="Y115" s="246">
        <f t="shared" si="4"/>
        <v>0</v>
      </c>
      <c r="Z115" s="246">
        <f t="shared" si="4"/>
        <v>0</v>
      </c>
      <c r="AA115" s="246">
        <f t="shared" si="4"/>
        <v>0</v>
      </c>
      <c r="AB115" s="246">
        <f t="shared" si="4"/>
        <v>0</v>
      </c>
      <c r="AC115" s="246">
        <f t="shared" si="4"/>
        <v>0</v>
      </c>
      <c r="AD115" s="246">
        <f t="shared" si="4"/>
        <v>0</v>
      </c>
    </row>
    <row r="116" spans="2:32" ht="19.95" customHeight="1">
      <c r="B116" s="71"/>
      <c r="C116" s="72"/>
    </row>
    <row r="117" spans="2:32" ht="15.6">
      <c r="B117" s="71" t="s">
        <v>57</v>
      </c>
      <c r="C117" s="328"/>
      <c r="D117" s="328"/>
      <c r="E117" s="328"/>
      <c r="F117" s="328"/>
      <c r="G117" s="328"/>
      <c r="H117" s="328"/>
      <c r="I117" s="328"/>
      <c r="J117" s="328"/>
      <c r="K117" s="328"/>
      <c r="L117" s="328"/>
      <c r="M117" s="328"/>
      <c r="N117" s="328"/>
      <c r="O117" s="328"/>
      <c r="P117" s="328"/>
      <c r="Q117" s="328"/>
      <c r="R117" s="328"/>
      <c r="S117" s="328"/>
      <c r="T117" s="328"/>
      <c r="U117" s="328"/>
      <c r="V117" s="328"/>
      <c r="W117" s="328"/>
      <c r="X117" s="328"/>
      <c r="Y117" s="328"/>
      <c r="Z117" s="328"/>
      <c r="AA117" s="328"/>
      <c r="AB117" s="328"/>
      <c r="AC117" s="328"/>
      <c r="AD117" s="328"/>
    </row>
    <row r="118" spans="2:32" ht="19.95" customHeight="1">
      <c r="B118" s="73" t="s">
        <v>17</v>
      </c>
    </row>
    <row r="119" spans="2:32" ht="19.95" customHeight="1">
      <c r="B119" s="73"/>
    </row>
    <row r="120" spans="2:32" ht="19.95" customHeight="1">
      <c r="B120" s="23" t="s">
        <v>186</v>
      </c>
      <c r="C120" s="71" t="s">
        <v>173</v>
      </c>
      <c r="D120" s="71"/>
      <c r="E120" s="71"/>
      <c r="F120" s="71"/>
      <c r="G120" s="71" t="s">
        <v>174</v>
      </c>
    </row>
    <row r="121" spans="2:32" ht="15.6" customHeight="1">
      <c r="B121" s="71">
        <v>1</v>
      </c>
      <c r="C121" s="350"/>
      <c r="D121" s="350"/>
      <c r="E121" s="350"/>
      <c r="F121" s="350"/>
      <c r="G121" s="350"/>
      <c r="H121" s="350"/>
      <c r="AF121" s="69" t="s">
        <v>14</v>
      </c>
    </row>
    <row r="122" spans="2:32" ht="15.6" customHeight="1">
      <c r="B122" s="71">
        <v>2</v>
      </c>
      <c r="C122" s="350"/>
      <c r="D122" s="350"/>
      <c r="E122" s="350"/>
      <c r="F122" s="350"/>
      <c r="G122" s="350"/>
      <c r="H122" s="350"/>
      <c r="AF122" s="69" t="s">
        <v>170</v>
      </c>
    </row>
    <row r="123" spans="2:32" ht="15.6" customHeight="1">
      <c r="B123" s="71">
        <v>3</v>
      </c>
      <c r="C123" s="350"/>
      <c r="D123" s="350"/>
      <c r="E123" s="350"/>
      <c r="F123" s="350"/>
      <c r="G123" s="350"/>
      <c r="H123" s="350"/>
      <c r="AF123" s="69" t="s">
        <v>171</v>
      </c>
    </row>
    <row r="124" spans="2:32" ht="15.6" customHeight="1">
      <c r="B124" s="71">
        <v>4</v>
      </c>
      <c r="C124" s="350"/>
      <c r="D124" s="350"/>
      <c r="E124" s="350"/>
      <c r="F124" s="350"/>
      <c r="G124" s="350"/>
      <c r="H124" s="350"/>
      <c r="AF124" s="69" t="s">
        <v>172</v>
      </c>
    </row>
    <row r="125" spans="2:32" ht="15.6" customHeight="1">
      <c r="B125" s="71">
        <v>5</v>
      </c>
      <c r="C125" s="350"/>
      <c r="D125" s="350"/>
      <c r="E125" s="350"/>
      <c r="F125" s="350"/>
      <c r="G125" s="350"/>
      <c r="H125" s="350"/>
    </row>
    <row r="126" spans="2:32" ht="15.6" customHeight="1">
      <c r="B126" s="71">
        <v>6</v>
      </c>
      <c r="C126" s="350"/>
      <c r="D126" s="350"/>
      <c r="E126" s="350"/>
      <c r="F126" s="350"/>
      <c r="G126" s="350"/>
      <c r="H126" s="350"/>
    </row>
    <row r="127" spans="2:32" ht="15.6" customHeight="1">
      <c r="B127" s="71">
        <v>7</v>
      </c>
      <c r="C127" s="350"/>
      <c r="D127" s="350"/>
      <c r="E127" s="350"/>
      <c r="F127" s="350"/>
      <c r="G127" s="350"/>
      <c r="H127" s="350"/>
    </row>
    <row r="128" spans="2:32" ht="15.6" customHeight="1">
      <c r="B128" s="71">
        <v>8</v>
      </c>
      <c r="C128" s="350"/>
      <c r="D128" s="350"/>
      <c r="E128" s="350"/>
      <c r="F128" s="350"/>
      <c r="G128" s="350"/>
      <c r="H128" s="350"/>
    </row>
    <row r="129" spans="2:30" ht="15.6" customHeight="1">
      <c r="B129" s="71">
        <v>9</v>
      </c>
      <c r="C129" s="350"/>
      <c r="D129" s="350"/>
      <c r="E129" s="350"/>
      <c r="F129" s="350"/>
      <c r="G129" s="350"/>
      <c r="H129" s="350"/>
    </row>
    <row r="130" spans="2:30" ht="15.6" customHeight="1">
      <c r="B130" s="71">
        <v>10</v>
      </c>
      <c r="C130" s="350"/>
      <c r="D130" s="350"/>
      <c r="E130" s="350"/>
      <c r="F130" s="350"/>
      <c r="G130" s="350"/>
      <c r="H130" s="350"/>
    </row>
    <row r="132" spans="2:30" ht="19.95" customHeight="1">
      <c r="B132" s="23" t="s">
        <v>20</v>
      </c>
    </row>
    <row r="133" spans="2:30" ht="15.6" customHeight="1">
      <c r="B133" s="71">
        <v>1</v>
      </c>
      <c r="C133" s="351"/>
      <c r="D133" s="351"/>
      <c r="E133" s="351"/>
      <c r="F133" s="351"/>
      <c r="G133" s="351"/>
      <c r="H133" s="351"/>
      <c r="I133" s="351"/>
      <c r="J133" s="351"/>
      <c r="K133" s="351"/>
      <c r="L133" s="351"/>
      <c r="M133" s="351"/>
      <c r="N133" s="351"/>
      <c r="O133" s="351"/>
      <c r="P133" s="351"/>
      <c r="Q133" s="351"/>
      <c r="R133" s="351"/>
      <c r="S133" s="351"/>
      <c r="T133" s="351"/>
      <c r="U133" s="351"/>
      <c r="V133" s="351"/>
      <c r="W133" s="351"/>
      <c r="X133" s="351"/>
      <c r="Y133" s="351"/>
      <c r="Z133" s="351"/>
      <c r="AA133" s="351"/>
      <c r="AB133" s="351"/>
      <c r="AC133" s="351"/>
      <c r="AD133" s="351"/>
    </row>
    <row r="134" spans="2:30" ht="15.6" customHeight="1">
      <c r="B134" s="71">
        <v>2</v>
      </c>
      <c r="C134" s="351"/>
      <c r="D134" s="351"/>
      <c r="E134" s="351"/>
      <c r="F134" s="351"/>
      <c r="G134" s="351"/>
      <c r="H134" s="351"/>
      <c r="I134" s="351"/>
      <c r="J134" s="351"/>
      <c r="K134" s="351"/>
      <c r="L134" s="351"/>
      <c r="M134" s="351"/>
      <c r="N134" s="351"/>
      <c r="O134" s="351"/>
      <c r="P134" s="351"/>
      <c r="Q134" s="351"/>
      <c r="R134" s="351"/>
      <c r="S134" s="351"/>
      <c r="T134" s="351"/>
      <c r="U134" s="351"/>
      <c r="V134" s="351"/>
      <c r="W134" s="351"/>
      <c r="X134" s="351"/>
      <c r="Y134" s="351"/>
      <c r="Z134" s="351"/>
      <c r="AA134" s="351"/>
      <c r="AB134" s="351"/>
      <c r="AC134" s="351"/>
      <c r="AD134" s="351"/>
    </row>
    <row r="135" spans="2:30" ht="15.6" customHeight="1">
      <c r="B135" s="71">
        <v>3</v>
      </c>
      <c r="C135" s="351"/>
      <c r="D135" s="351"/>
      <c r="E135" s="351"/>
      <c r="F135" s="351"/>
      <c r="G135" s="351"/>
      <c r="H135" s="351"/>
      <c r="I135" s="351"/>
      <c r="J135" s="351"/>
      <c r="K135" s="351"/>
      <c r="L135" s="351"/>
      <c r="M135" s="351"/>
      <c r="N135" s="351"/>
      <c r="O135" s="351"/>
      <c r="P135" s="351"/>
      <c r="Q135" s="351"/>
      <c r="R135" s="351"/>
      <c r="S135" s="351"/>
      <c r="T135" s="351"/>
      <c r="U135" s="351"/>
      <c r="V135" s="351"/>
      <c r="W135" s="351"/>
      <c r="X135" s="351"/>
      <c r="Y135" s="351"/>
      <c r="Z135" s="351"/>
      <c r="AA135" s="351"/>
      <c r="AB135" s="351"/>
      <c r="AC135" s="351"/>
      <c r="AD135" s="351"/>
    </row>
    <row r="136" spans="2:30" ht="15.6" customHeight="1">
      <c r="B136" s="71">
        <v>4</v>
      </c>
      <c r="C136" s="351"/>
      <c r="D136" s="351"/>
      <c r="E136" s="351"/>
      <c r="F136" s="351"/>
      <c r="G136" s="351"/>
      <c r="H136" s="351"/>
      <c r="I136" s="351"/>
      <c r="J136" s="351"/>
      <c r="K136" s="351"/>
      <c r="L136" s="351"/>
      <c r="M136" s="351"/>
      <c r="N136" s="351"/>
      <c r="O136" s="351"/>
      <c r="P136" s="351"/>
      <c r="Q136" s="351"/>
      <c r="R136" s="351"/>
      <c r="S136" s="351"/>
      <c r="T136" s="351"/>
      <c r="U136" s="351"/>
      <c r="V136" s="351"/>
      <c r="W136" s="351"/>
      <c r="X136" s="351"/>
      <c r="Y136" s="351"/>
      <c r="Z136" s="351"/>
      <c r="AA136" s="351"/>
      <c r="AB136" s="351"/>
      <c r="AC136" s="351"/>
      <c r="AD136" s="351"/>
    </row>
    <row r="137" spans="2:30" ht="15.6" customHeight="1">
      <c r="B137" s="71">
        <v>5</v>
      </c>
      <c r="C137" s="351"/>
      <c r="D137" s="351"/>
      <c r="E137" s="351"/>
      <c r="F137" s="351"/>
      <c r="G137" s="351"/>
      <c r="H137" s="351"/>
      <c r="I137" s="351"/>
      <c r="J137" s="351"/>
      <c r="K137" s="351"/>
      <c r="L137" s="351"/>
      <c r="M137" s="351"/>
      <c r="N137" s="351"/>
      <c r="O137" s="351"/>
      <c r="P137" s="351"/>
      <c r="Q137" s="351"/>
      <c r="R137" s="351"/>
      <c r="S137" s="351"/>
      <c r="T137" s="351"/>
      <c r="U137" s="351"/>
      <c r="V137" s="351"/>
      <c r="W137" s="351"/>
      <c r="X137" s="351"/>
      <c r="Y137" s="351"/>
      <c r="Z137" s="351"/>
      <c r="AA137" s="351"/>
      <c r="AB137" s="351"/>
      <c r="AC137" s="351"/>
      <c r="AD137" s="351"/>
    </row>
    <row r="138" spans="2:30" ht="15.6" customHeight="1">
      <c r="B138" s="71">
        <v>6</v>
      </c>
      <c r="C138" s="351"/>
      <c r="D138" s="351"/>
      <c r="E138" s="351"/>
      <c r="F138" s="351"/>
      <c r="G138" s="351"/>
      <c r="H138" s="351"/>
      <c r="I138" s="351"/>
      <c r="J138" s="351"/>
      <c r="K138" s="351"/>
      <c r="L138" s="351"/>
      <c r="M138" s="351"/>
      <c r="N138" s="351"/>
      <c r="O138" s="351"/>
      <c r="P138" s="351"/>
      <c r="Q138" s="351"/>
      <c r="R138" s="351"/>
      <c r="S138" s="351"/>
      <c r="T138" s="351"/>
      <c r="U138" s="351"/>
      <c r="V138" s="351"/>
      <c r="W138" s="351"/>
      <c r="X138" s="351"/>
      <c r="Y138" s="351"/>
      <c r="Z138" s="351"/>
      <c r="AA138" s="351"/>
      <c r="AB138" s="351"/>
      <c r="AC138" s="351"/>
      <c r="AD138" s="351"/>
    </row>
    <row r="139" spans="2:30" ht="15.6" customHeight="1">
      <c r="B139" s="71">
        <v>7</v>
      </c>
      <c r="C139" s="351"/>
      <c r="D139" s="351"/>
      <c r="E139" s="351"/>
      <c r="F139" s="351"/>
      <c r="G139" s="351"/>
      <c r="H139" s="351"/>
      <c r="I139" s="351"/>
      <c r="J139" s="351"/>
      <c r="K139" s="351"/>
      <c r="L139" s="351"/>
      <c r="M139" s="351"/>
      <c r="N139" s="351"/>
      <c r="O139" s="351"/>
      <c r="P139" s="351"/>
      <c r="Q139" s="351"/>
      <c r="R139" s="351"/>
      <c r="S139" s="351"/>
      <c r="T139" s="351"/>
      <c r="U139" s="351"/>
      <c r="V139" s="351"/>
      <c r="W139" s="351"/>
      <c r="X139" s="351"/>
      <c r="Y139" s="351"/>
      <c r="Z139" s="351"/>
      <c r="AA139" s="351"/>
      <c r="AB139" s="351"/>
      <c r="AC139" s="351"/>
      <c r="AD139" s="351"/>
    </row>
    <row r="140" spans="2:30" ht="15.6" customHeight="1">
      <c r="B140" s="71">
        <v>8</v>
      </c>
      <c r="C140" s="351"/>
      <c r="D140" s="351"/>
      <c r="E140" s="351"/>
      <c r="F140" s="351"/>
      <c r="G140" s="351"/>
      <c r="H140" s="351"/>
      <c r="I140" s="351"/>
      <c r="J140" s="351"/>
      <c r="K140" s="351"/>
      <c r="L140" s="351"/>
      <c r="M140" s="351"/>
      <c r="N140" s="351"/>
      <c r="O140" s="351"/>
      <c r="P140" s="351"/>
      <c r="Q140" s="351"/>
      <c r="R140" s="351"/>
      <c r="S140" s="351"/>
      <c r="T140" s="351"/>
      <c r="U140" s="351"/>
      <c r="V140" s="351"/>
      <c r="W140" s="351"/>
      <c r="X140" s="351"/>
      <c r="Y140" s="351"/>
      <c r="Z140" s="351"/>
      <c r="AA140" s="351"/>
      <c r="AB140" s="351"/>
      <c r="AC140" s="351"/>
      <c r="AD140" s="351"/>
    </row>
    <row r="141" spans="2:30" ht="15.6" customHeight="1">
      <c r="B141" s="71">
        <v>9</v>
      </c>
      <c r="C141" s="351"/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1"/>
      <c r="U141" s="351"/>
      <c r="V141" s="351"/>
      <c r="W141" s="351"/>
      <c r="X141" s="351"/>
      <c r="Y141" s="351"/>
      <c r="Z141" s="351"/>
      <c r="AA141" s="351"/>
      <c r="AB141" s="351"/>
      <c r="AC141" s="351"/>
      <c r="AD141" s="351"/>
    </row>
    <row r="142" spans="2:30" ht="15.6" customHeight="1">
      <c r="B142" s="71">
        <v>10</v>
      </c>
      <c r="C142" s="351"/>
      <c r="D142" s="351"/>
      <c r="E142" s="351"/>
      <c r="F142" s="351"/>
      <c r="G142" s="351"/>
      <c r="H142" s="351"/>
      <c r="I142" s="351"/>
      <c r="J142" s="351"/>
      <c r="K142" s="351"/>
      <c r="L142" s="351"/>
      <c r="M142" s="351"/>
      <c r="N142" s="351"/>
      <c r="O142" s="351"/>
      <c r="P142" s="351"/>
      <c r="Q142" s="351"/>
      <c r="R142" s="351"/>
      <c r="S142" s="351"/>
      <c r="T142" s="351"/>
      <c r="U142" s="351"/>
      <c r="V142" s="351"/>
      <c r="W142" s="351"/>
      <c r="X142" s="351"/>
      <c r="Y142" s="351"/>
      <c r="Z142" s="351"/>
      <c r="AA142" s="351"/>
      <c r="AB142" s="351"/>
      <c r="AC142" s="351"/>
      <c r="AD142" s="351"/>
    </row>
  </sheetData>
  <sheetProtection algorithmName="SHA-512" hashValue="CYtd2qvQVRFynEkHVcEAFt27/VWqBLET9jKnu7PcEojMeW4CvGIsRYEkudCZLcBRIN/QYiSYh3ioTuwJVmmQDw==" saltValue="TJHKB3gzsVbMaGkLefXLdw==" spinCount="100000" sheet="1" insertColumns="0" insertRows="0" deleteRows="0" selectLockedCells="1"/>
  <mergeCells count="53">
    <mergeCell ref="D4:H4"/>
    <mergeCell ref="D5:H5"/>
    <mergeCell ref="C138:AD138"/>
    <mergeCell ref="C139:AD139"/>
    <mergeCell ref="C140:AD140"/>
    <mergeCell ref="C126:F126"/>
    <mergeCell ref="C127:F127"/>
    <mergeCell ref="C128:F128"/>
    <mergeCell ref="C129:F129"/>
    <mergeCell ref="C130:F130"/>
    <mergeCell ref="G126:H126"/>
    <mergeCell ref="G127:H127"/>
    <mergeCell ref="G128:H128"/>
    <mergeCell ref="G129:H129"/>
    <mergeCell ref="G130:H130"/>
    <mergeCell ref="C121:F121"/>
    <mergeCell ref="C141:AD141"/>
    <mergeCell ref="C142:AD142"/>
    <mergeCell ref="C133:AD133"/>
    <mergeCell ref="C134:AD134"/>
    <mergeCell ref="C135:AD135"/>
    <mergeCell ref="C136:AD136"/>
    <mergeCell ref="C137:AD137"/>
    <mergeCell ref="C122:F122"/>
    <mergeCell ref="C123:F123"/>
    <mergeCell ref="C124:F124"/>
    <mergeCell ref="C125:F125"/>
    <mergeCell ref="G121:H121"/>
    <mergeCell ref="G122:H122"/>
    <mergeCell ref="G123:H123"/>
    <mergeCell ref="G124:H124"/>
    <mergeCell ref="G125:H125"/>
    <mergeCell ref="I8:O8"/>
    <mergeCell ref="U8:AD8"/>
    <mergeCell ref="I35:O35"/>
    <mergeCell ref="U35:AD35"/>
    <mergeCell ref="B7:AD7"/>
    <mergeCell ref="F35:F36"/>
    <mergeCell ref="F8:F9"/>
    <mergeCell ref="C32:AD32"/>
    <mergeCell ref="B34:AD34"/>
    <mergeCell ref="C117:AD117"/>
    <mergeCell ref="I62:O62"/>
    <mergeCell ref="U62:AD62"/>
    <mergeCell ref="C59:AD59"/>
    <mergeCell ref="C113:AD113"/>
    <mergeCell ref="B88:AD88"/>
    <mergeCell ref="C86:AD86"/>
    <mergeCell ref="I89:O89"/>
    <mergeCell ref="U89:AD89"/>
    <mergeCell ref="B61:AD61"/>
    <mergeCell ref="F62:F63"/>
    <mergeCell ref="F89:F90"/>
  </mergeCells>
  <phoneticPr fontId="81" type="noConversion"/>
  <dataValidations count="1">
    <dataValidation type="list" allowBlank="1" showInputMessage="1" showErrorMessage="1" sqref="G121:G130" xr:uid="{05D0BC64-5384-4721-A4B4-7A5CCBDAA9B9}">
      <formula1>$AF$121:$AF$124</formula1>
    </dataValidation>
  </dataValidations>
  <printOptions horizontalCentered="1"/>
  <pageMargins left="0.39370078740157483" right="0.39370078740157483" top="0.51181102362204722" bottom="0.51181102362204722" header="0.31496062992125984" footer="0.39370078740157483"/>
  <pageSetup paperSize="9" scale="77" fitToHeight="0" orientation="landscape" r:id="rId1"/>
  <headerFooter>
    <oddFooter>&amp;L&amp;"Calibri,Normal"&amp;10&amp;K959595Plano anual de atividades&amp;R&amp;"Calibri,Normal"&amp;10&amp;K000000&amp;P&amp;12 &amp;10&amp;K828282| &amp;N</oddFooter>
  </headerFooter>
  <rowBreaks count="3" manualBreakCount="3">
    <brk id="32" max="16383" man="1"/>
    <brk id="59" max="16383" man="1"/>
    <brk id="86" max="16383" man="1"/>
  </rowBreaks>
  <ignoredErrors>
    <ignoredError sqref="U58:Z58 U85:Z85 U112:Z112 U31:Z31" formulaRange="1"/>
    <ignoredError sqref="C58 C31 C11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D782B39-3592-0F41-8A43-D28EB88C0176}">
          <x14:formula1>
            <xm:f>'5. Guia de apoio'!$B$76</xm:f>
          </x14:formula1>
          <xm:sqref>I37:R56 D10:E30 D37:E57 D64:E84 D91:E111 I64:R83 I10:R30 I91:R110 U64:AD83 U37:AD56 U91:AD110 U10:AD30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E126-55DB-49D2-9902-B7E2B5ECE253}">
  <dimension ref="A1:DZ114"/>
  <sheetViews>
    <sheetView showGridLines="0" zoomScale="96" zoomScaleNormal="96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W16" sqref="W16"/>
    </sheetView>
  </sheetViews>
  <sheetFormatPr defaultColWidth="11.19921875" defaultRowHeight="15" customHeight="1"/>
  <cols>
    <col min="1" max="1" width="6" customWidth="1"/>
    <col min="2" max="2" width="28.3984375" customWidth="1"/>
    <col min="3" max="3" width="7.296875" customWidth="1"/>
    <col min="4" max="4" width="4.3984375" customWidth="1"/>
    <col min="5" max="13" width="1.69921875" style="1" customWidth="1"/>
    <col min="14" max="14" width="2.19921875" style="1" customWidth="1"/>
    <col min="15" max="15" width="6.5" customWidth="1"/>
    <col min="16" max="16" width="7.8984375" customWidth="1"/>
    <col min="17" max="17" width="9.3984375" customWidth="1"/>
    <col min="18" max="18" width="8.296875" customWidth="1"/>
    <col min="19" max="21" width="8.59765625" customWidth="1"/>
    <col min="22" max="22" width="8.09765625" customWidth="1"/>
    <col min="23" max="23" width="9.69921875" customWidth="1"/>
    <col min="24" max="27" width="8.59765625" customWidth="1"/>
    <col min="28" max="28" width="4.296875" style="178" customWidth="1"/>
    <col min="29" max="37" width="4.69921875" customWidth="1"/>
    <col min="38" max="38" width="5.3984375" customWidth="1"/>
    <col min="39" max="42" width="7.19921875" customWidth="1"/>
    <col min="43" max="43" width="8.3984375" customWidth="1"/>
    <col min="44" max="47" width="7.19921875" customWidth="1"/>
    <col min="48" max="48" width="7.8984375" customWidth="1"/>
    <col min="49" max="52" width="7.19921875" customWidth="1"/>
    <col min="53" max="53" width="3" customWidth="1"/>
    <col min="54" max="54" width="24.3984375" customWidth="1"/>
    <col min="55" max="55" width="26.09765625" style="179" customWidth="1"/>
    <col min="56" max="56" width="26.09765625" customWidth="1"/>
    <col min="57" max="57" width="4.19921875" hidden="1" customWidth="1"/>
    <col min="58" max="58" width="7.19921875" hidden="1" customWidth="1"/>
    <col min="59" max="59" width="4.19921875" hidden="1" customWidth="1"/>
    <col min="60" max="60" width="7.19921875" hidden="1" customWidth="1"/>
    <col min="61" max="61" width="4.19921875" hidden="1" customWidth="1"/>
    <col min="62" max="62" width="7.19921875" hidden="1" customWidth="1"/>
    <col min="63" max="63" width="4.19921875" hidden="1" customWidth="1"/>
    <col min="64" max="64" width="7.19921875" hidden="1" customWidth="1"/>
    <col min="65" max="65" width="4.19921875" hidden="1" customWidth="1"/>
    <col min="66" max="66" width="7.19921875" hidden="1" customWidth="1"/>
    <col min="67" max="67" width="4.19921875" hidden="1" customWidth="1"/>
    <col min="68" max="68" width="7.19921875" hidden="1" customWidth="1"/>
    <col min="69" max="69" width="4.19921875" hidden="1" customWidth="1"/>
    <col min="70" max="70" width="7.19921875" hidden="1" customWidth="1"/>
    <col min="71" max="71" width="4.19921875" hidden="1" customWidth="1"/>
    <col min="72" max="72" width="7.19921875" hidden="1" customWidth="1"/>
    <col min="73" max="73" width="4.19921875" hidden="1" customWidth="1"/>
    <col min="74" max="74" width="7.19921875" hidden="1" customWidth="1"/>
    <col min="75" max="75" width="4.19921875" hidden="1" customWidth="1"/>
    <col min="76" max="76" width="7.19921875" hidden="1" customWidth="1"/>
    <col min="77" max="77" width="4.19921875" hidden="1" customWidth="1"/>
    <col min="78" max="78" width="7.19921875" hidden="1" customWidth="1"/>
    <col min="79" max="79" width="4.19921875" hidden="1" customWidth="1"/>
    <col min="80" max="80" width="7.19921875" hidden="1" customWidth="1"/>
    <col min="81" max="81" width="4.19921875" hidden="1" customWidth="1"/>
    <col min="82" max="82" width="7.19921875" hidden="1" customWidth="1"/>
    <col min="83" max="83" width="4.19921875" hidden="1" customWidth="1"/>
    <col min="84" max="84" width="7.19921875" hidden="1" customWidth="1"/>
    <col min="85" max="85" width="4.19921875" hidden="1" customWidth="1"/>
    <col min="86" max="86" width="7.19921875" hidden="1" customWidth="1"/>
    <col min="87" max="87" width="4.19921875" hidden="1" customWidth="1"/>
    <col min="88" max="88" width="7.19921875" hidden="1" customWidth="1"/>
    <col min="89" max="89" width="4.19921875" hidden="1" customWidth="1"/>
    <col min="90" max="90" width="7.19921875" hidden="1" customWidth="1"/>
    <col min="91" max="91" width="4.19921875" hidden="1" customWidth="1"/>
    <col min="92" max="92" width="7.19921875" hidden="1" customWidth="1"/>
    <col min="93" max="93" width="4.19921875" hidden="1" customWidth="1"/>
    <col min="94" max="94" width="7.19921875" hidden="1" customWidth="1"/>
    <col min="95" max="95" width="4.19921875" hidden="1" customWidth="1"/>
    <col min="96" max="96" width="7.19921875" hidden="1" customWidth="1"/>
    <col min="97" max="97" width="4.19921875" hidden="1" customWidth="1"/>
    <col min="98" max="98" width="7.19921875" hidden="1" customWidth="1"/>
    <col min="99" max="99" width="4.19921875" hidden="1" customWidth="1"/>
    <col min="100" max="100" width="7.19921875" hidden="1" customWidth="1"/>
    <col min="101" max="101" width="4.19921875" hidden="1" customWidth="1"/>
    <col min="102" max="102" width="7.19921875" hidden="1" customWidth="1"/>
    <col min="103" max="103" width="4.19921875" hidden="1" customWidth="1"/>
    <col min="104" max="104" width="7.19921875" hidden="1" customWidth="1"/>
    <col min="105" max="105" width="4.19921875" hidden="1" customWidth="1"/>
    <col min="106" max="106" width="7.19921875" hidden="1" customWidth="1"/>
    <col min="107" max="107" width="4.19921875" hidden="1" customWidth="1"/>
    <col min="108" max="108" width="7.19921875" hidden="1" customWidth="1"/>
    <col min="109" max="109" width="4.09765625" hidden="1" customWidth="1"/>
    <col min="110" max="110" width="4.19921875" hidden="1" customWidth="1"/>
    <col min="111" max="111" width="7.19921875" hidden="1" customWidth="1"/>
    <col min="112" max="112" width="4.19921875" hidden="1" customWidth="1"/>
    <col min="113" max="113" width="7.19921875" hidden="1" customWidth="1"/>
    <col min="114" max="114" width="4.19921875" hidden="1" customWidth="1"/>
    <col min="115" max="115" width="7.19921875" hidden="1" customWidth="1"/>
    <col min="116" max="116" width="4.19921875" hidden="1" customWidth="1"/>
    <col min="117" max="117" width="7.19921875" hidden="1" customWidth="1"/>
    <col min="118" max="118" width="4.09765625" hidden="1" customWidth="1"/>
    <col min="119" max="119" width="4.19921875" hidden="1" customWidth="1"/>
    <col min="120" max="120" width="7.19921875" hidden="1" customWidth="1"/>
    <col min="121" max="121" width="4.19921875" hidden="1" customWidth="1"/>
    <col min="122" max="122" width="7.19921875" hidden="1" customWidth="1"/>
    <col min="123" max="123" width="4.19921875" hidden="1" customWidth="1"/>
    <col min="124" max="124" width="7.19921875" hidden="1" customWidth="1"/>
    <col min="125" max="125" width="4.19921875" hidden="1" customWidth="1"/>
    <col min="126" max="126" width="7.19921875" hidden="1" customWidth="1"/>
    <col min="127" max="127" width="4.19921875" hidden="1" customWidth="1"/>
    <col min="128" max="128" width="7.19921875" hidden="1" customWidth="1"/>
  </cols>
  <sheetData>
    <row r="1" spans="1:128" ht="19.5" customHeight="1">
      <c r="A1" s="74"/>
      <c r="B1" s="74"/>
      <c r="C1" s="74"/>
      <c r="D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5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6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280"/>
      <c r="DF1" s="74"/>
      <c r="DG1" s="74"/>
      <c r="DH1" s="74"/>
      <c r="DI1" s="74"/>
      <c r="DJ1" s="74"/>
      <c r="DK1" s="74"/>
      <c r="DL1" s="74"/>
      <c r="DM1" s="74"/>
      <c r="DO1" s="74"/>
      <c r="DP1" s="74"/>
      <c r="DQ1" s="74"/>
      <c r="DR1" s="74"/>
      <c r="DS1" s="74"/>
      <c r="DT1" s="74"/>
      <c r="DU1" s="74"/>
      <c r="DV1" s="74"/>
      <c r="DW1" s="74"/>
      <c r="DX1" s="74"/>
    </row>
    <row r="2" spans="1:128" ht="19.5" customHeight="1">
      <c r="A2" s="74"/>
      <c r="B2" s="77" t="s">
        <v>14</v>
      </c>
      <c r="C2" s="78"/>
      <c r="D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5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6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280"/>
      <c r="DF2" s="74"/>
      <c r="DG2" s="74"/>
      <c r="DH2" s="74"/>
      <c r="DI2" s="74"/>
      <c r="DJ2" s="74"/>
      <c r="DK2" s="74"/>
      <c r="DL2" s="74"/>
      <c r="DM2" s="74"/>
      <c r="DO2" s="74"/>
      <c r="DP2" s="74"/>
      <c r="DQ2" s="74"/>
      <c r="DR2" s="74"/>
      <c r="DS2" s="74"/>
      <c r="DT2" s="74"/>
      <c r="DU2" s="74"/>
      <c r="DV2" s="74"/>
      <c r="DW2" s="74"/>
      <c r="DX2" s="74"/>
    </row>
    <row r="3" spans="1:128" ht="18" customHeight="1">
      <c r="A3" s="74"/>
      <c r="B3" s="79" t="s">
        <v>21</v>
      </c>
      <c r="C3" s="80"/>
      <c r="D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5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6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280"/>
      <c r="DF3" s="74"/>
      <c r="DG3" s="74"/>
      <c r="DH3" s="74"/>
      <c r="DI3" s="74"/>
      <c r="DJ3" s="74"/>
      <c r="DK3" s="74"/>
      <c r="DL3" s="74"/>
      <c r="DM3" s="74"/>
      <c r="DO3" s="74"/>
      <c r="DP3" s="74"/>
      <c r="DQ3" s="74"/>
      <c r="DR3" s="74"/>
      <c r="DS3" s="74"/>
      <c r="DT3" s="74"/>
      <c r="DU3" s="74"/>
      <c r="DV3" s="74"/>
      <c r="DW3" s="74"/>
      <c r="DX3" s="74"/>
    </row>
    <row r="4" spans="1:128" ht="19.5" customHeight="1">
      <c r="A4" s="74"/>
      <c r="B4" s="80"/>
      <c r="C4" s="80"/>
      <c r="D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5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6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280"/>
      <c r="DF4" s="74"/>
      <c r="DG4" s="74"/>
      <c r="DH4" s="74"/>
      <c r="DI4" s="74"/>
      <c r="DJ4" s="74"/>
      <c r="DK4" s="74"/>
      <c r="DL4" s="74"/>
      <c r="DM4" s="74"/>
      <c r="DO4" s="74"/>
      <c r="DP4" s="74"/>
      <c r="DQ4" s="74"/>
      <c r="DR4" s="74"/>
      <c r="DS4" s="74"/>
      <c r="DT4" s="74"/>
      <c r="DU4" s="74"/>
      <c r="DV4" s="74"/>
      <c r="DW4" s="74"/>
      <c r="DX4" s="74"/>
    </row>
    <row r="5" spans="1:128" ht="19.5" customHeight="1">
      <c r="A5" s="74"/>
      <c r="B5" s="372" t="s">
        <v>22</v>
      </c>
      <c r="C5" s="372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  <c r="Y5" s="373"/>
      <c r="Z5" s="373"/>
      <c r="AA5" s="373"/>
      <c r="AB5" s="81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3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277"/>
      <c r="DF5" s="82"/>
      <c r="DG5" s="82"/>
      <c r="DH5" s="82"/>
      <c r="DI5" s="82"/>
      <c r="DJ5" s="82"/>
      <c r="DK5" s="82"/>
      <c r="DL5" s="82"/>
      <c r="DM5" s="82"/>
      <c r="DO5" s="82"/>
      <c r="DP5" s="82"/>
      <c r="DQ5" s="82"/>
      <c r="DR5" s="82"/>
      <c r="DS5" s="82"/>
      <c r="DT5" s="82"/>
      <c r="DU5" s="82"/>
      <c r="DV5" s="82"/>
      <c r="DW5" s="82"/>
      <c r="DX5" s="82"/>
    </row>
    <row r="6" spans="1:128" ht="27" customHeight="1">
      <c r="A6" s="84"/>
      <c r="B6" s="21"/>
      <c r="C6" s="21"/>
      <c r="D6" s="21"/>
      <c r="E6" s="374" t="s">
        <v>20</v>
      </c>
      <c r="F6" s="374"/>
      <c r="G6" s="374"/>
      <c r="H6" s="374"/>
      <c r="I6" s="374"/>
      <c r="J6" s="374"/>
      <c r="K6" s="374"/>
      <c r="L6" s="264"/>
      <c r="M6" s="264"/>
      <c r="N6" s="264"/>
      <c r="O6" s="362" t="s">
        <v>155</v>
      </c>
      <c r="P6" s="362"/>
      <c r="Q6" s="259" t="s">
        <v>163</v>
      </c>
      <c r="R6" s="355" t="s">
        <v>23</v>
      </c>
      <c r="S6" s="355"/>
      <c r="T6" s="355" t="s">
        <v>159</v>
      </c>
      <c r="U6" s="355"/>
      <c r="V6" s="355" t="s">
        <v>24</v>
      </c>
      <c r="W6" s="355"/>
      <c r="X6" s="355" t="s">
        <v>160</v>
      </c>
      <c r="Y6" s="355"/>
      <c r="Z6" s="21"/>
      <c r="AA6" s="21"/>
      <c r="AB6" s="86"/>
      <c r="AC6" s="354" t="s">
        <v>61</v>
      </c>
      <c r="AD6" s="354"/>
      <c r="AE6" s="354"/>
      <c r="AF6" s="354" t="s">
        <v>62</v>
      </c>
      <c r="AG6" s="354"/>
      <c r="AH6" s="354"/>
      <c r="AI6" s="354"/>
      <c r="AJ6" s="354"/>
      <c r="AK6" s="354"/>
      <c r="AL6" s="85"/>
      <c r="AM6" s="354" t="s">
        <v>56</v>
      </c>
      <c r="AN6" s="354"/>
      <c r="AO6" s="354"/>
      <c r="AP6" s="354"/>
      <c r="AQ6" s="354"/>
      <c r="AR6" s="354" t="s">
        <v>60</v>
      </c>
      <c r="AS6" s="354"/>
      <c r="AT6" s="354"/>
      <c r="AU6" s="354"/>
      <c r="AV6" s="354"/>
      <c r="AW6" s="354" t="s">
        <v>63</v>
      </c>
      <c r="AX6" s="354"/>
      <c r="AY6" s="354"/>
      <c r="AZ6" s="354"/>
      <c r="BA6" s="375" t="s">
        <v>68</v>
      </c>
      <c r="BB6" s="363" t="s">
        <v>175</v>
      </c>
      <c r="BC6" s="363" t="s">
        <v>176</v>
      </c>
      <c r="BD6" s="363" t="s">
        <v>177</v>
      </c>
      <c r="BE6" s="268"/>
      <c r="BF6" s="268"/>
      <c r="BG6" s="354"/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/>
      <c r="CJ6" s="354"/>
      <c r="CK6" s="354"/>
      <c r="CL6" s="354"/>
      <c r="CM6" s="354"/>
      <c r="CN6" s="354"/>
      <c r="CO6" s="354"/>
      <c r="CP6" s="354"/>
      <c r="CQ6" s="354"/>
      <c r="CR6" s="354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85"/>
      <c r="DD6" s="85"/>
      <c r="DE6" s="278"/>
      <c r="DF6" s="85"/>
      <c r="DG6" s="85"/>
      <c r="DH6" s="85"/>
      <c r="DI6" s="85"/>
      <c r="DJ6" s="85"/>
      <c r="DK6" s="85"/>
      <c r="DL6" s="85"/>
      <c r="DM6" s="85"/>
      <c r="DW6" s="85"/>
      <c r="DX6" s="85"/>
    </row>
    <row r="7" spans="1:128" ht="26.25" customHeight="1">
      <c r="A7" s="84"/>
      <c r="B7" s="87" t="s">
        <v>147</v>
      </c>
      <c r="C7" s="88" t="s">
        <v>150</v>
      </c>
      <c r="D7" s="87" t="s">
        <v>2</v>
      </c>
      <c r="E7" s="197">
        <v>1</v>
      </c>
      <c r="F7" s="197">
        <v>2</v>
      </c>
      <c r="G7" s="197">
        <v>3</v>
      </c>
      <c r="H7" s="197">
        <v>4</v>
      </c>
      <c r="I7" s="197">
        <v>5</v>
      </c>
      <c r="J7" s="197">
        <v>6</v>
      </c>
      <c r="K7" s="197">
        <v>7</v>
      </c>
      <c r="L7" s="197">
        <v>8</v>
      </c>
      <c r="M7" s="197">
        <v>9</v>
      </c>
      <c r="N7" s="197">
        <v>10</v>
      </c>
      <c r="O7" s="91" t="s">
        <v>156</v>
      </c>
      <c r="P7" s="91" t="s">
        <v>157</v>
      </c>
      <c r="Q7" s="91" t="s">
        <v>162</v>
      </c>
      <c r="R7" s="91" t="s">
        <v>27</v>
      </c>
      <c r="S7" s="91" t="s">
        <v>161</v>
      </c>
      <c r="T7" s="91" t="s">
        <v>27</v>
      </c>
      <c r="U7" s="91" t="s">
        <v>161</v>
      </c>
      <c r="V7" s="91" t="s">
        <v>27</v>
      </c>
      <c r="W7" s="91" t="s">
        <v>28</v>
      </c>
      <c r="X7" s="91" t="s">
        <v>27</v>
      </c>
      <c r="Y7" s="91" t="s">
        <v>28</v>
      </c>
      <c r="Z7" s="91" t="s">
        <v>25</v>
      </c>
      <c r="AA7" s="91" t="s">
        <v>26</v>
      </c>
      <c r="AB7" s="90" t="s">
        <v>3</v>
      </c>
      <c r="AC7" s="91" t="s">
        <v>45</v>
      </c>
      <c r="AD7" s="91" t="s">
        <v>58</v>
      </c>
      <c r="AE7" s="91" t="s">
        <v>59</v>
      </c>
      <c r="AF7" s="91" t="s">
        <v>45</v>
      </c>
      <c r="AG7" s="91" t="s">
        <v>46</v>
      </c>
      <c r="AH7" s="91" t="s">
        <v>47</v>
      </c>
      <c r="AI7" s="91" t="s">
        <v>48</v>
      </c>
      <c r="AJ7" s="91" t="s">
        <v>49</v>
      </c>
      <c r="AK7" s="91" t="s">
        <v>50</v>
      </c>
      <c r="AL7" s="91" t="s">
        <v>44</v>
      </c>
      <c r="AM7" s="91" t="s">
        <v>51</v>
      </c>
      <c r="AN7" s="91" t="s">
        <v>52</v>
      </c>
      <c r="AO7" s="91" t="s">
        <v>53</v>
      </c>
      <c r="AP7" s="91" t="s">
        <v>54</v>
      </c>
      <c r="AQ7" s="91" t="s">
        <v>55</v>
      </c>
      <c r="AR7" s="91" t="s">
        <v>51</v>
      </c>
      <c r="AS7" s="91" t="s">
        <v>52</v>
      </c>
      <c r="AT7" s="91" t="s">
        <v>53</v>
      </c>
      <c r="AU7" s="91" t="s">
        <v>54</v>
      </c>
      <c r="AV7" s="91" t="s">
        <v>55</v>
      </c>
      <c r="AW7" s="91" t="s">
        <v>64</v>
      </c>
      <c r="AX7" s="91" t="s">
        <v>65</v>
      </c>
      <c r="AY7" s="91" t="s">
        <v>66</v>
      </c>
      <c r="AZ7" s="91" t="s">
        <v>67</v>
      </c>
      <c r="BA7" s="376"/>
      <c r="BB7" s="363"/>
      <c r="BC7" s="364"/>
      <c r="BD7" s="363"/>
      <c r="BE7" s="268" t="s">
        <v>71</v>
      </c>
      <c r="BF7" s="279" t="s">
        <v>69</v>
      </c>
      <c r="BG7" s="268" t="s">
        <v>124</v>
      </c>
      <c r="BH7" s="279" t="s">
        <v>69</v>
      </c>
      <c r="BI7" s="268" t="s">
        <v>130</v>
      </c>
      <c r="BJ7" s="279" t="s">
        <v>69</v>
      </c>
      <c r="BK7" s="268" t="s">
        <v>72</v>
      </c>
      <c r="BL7" s="279" t="s">
        <v>69</v>
      </c>
      <c r="BM7" s="268" t="s">
        <v>73</v>
      </c>
      <c r="BN7" s="279" t="s">
        <v>69</v>
      </c>
      <c r="BO7" s="290" t="s">
        <v>64</v>
      </c>
      <c r="BP7" s="279" t="s">
        <v>69</v>
      </c>
      <c r="BQ7" s="268" t="s">
        <v>131</v>
      </c>
      <c r="BR7" s="279" t="s">
        <v>69</v>
      </c>
      <c r="BS7" s="268" t="s">
        <v>132</v>
      </c>
      <c r="BT7" s="279" t="s">
        <v>69</v>
      </c>
      <c r="BU7" s="268" t="s">
        <v>133</v>
      </c>
      <c r="BV7" s="279" t="s">
        <v>69</v>
      </c>
      <c r="BW7" s="268" t="s">
        <v>135</v>
      </c>
      <c r="BX7" s="279" t="s">
        <v>69</v>
      </c>
      <c r="BY7" s="290" t="s">
        <v>136</v>
      </c>
      <c r="BZ7" s="279" t="s">
        <v>69</v>
      </c>
      <c r="CA7" s="268" t="s">
        <v>183</v>
      </c>
      <c r="CB7" s="279" t="s">
        <v>69</v>
      </c>
      <c r="CC7" s="268" t="s">
        <v>165</v>
      </c>
      <c r="CD7" s="279" t="s">
        <v>69</v>
      </c>
      <c r="CE7" s="268" t="s">
        <v>45</v>
      </c>
      <c r="CF7" s="279" t="s">
        <v>69</v>
      </c>
      <c r="CG7" s="268" t="s">
        <v>59</v>
      </c>
      <c r="CH7" s="279" t="s">
        <v>69</v>
      </c>
      <c r="CI7" s="268" t="s">
        <v>137</v>
      </c>
      <c r="CJ7" s="279" t="s">
        <v>69</v>
      </c>
      <c r="CK7" s="268" t="s">
        <v>74</v>
      </c>
      <c r="CL7" s="279" t="s">
        <v>69</v>
      </c>
      <c r="CM7" s="268" t="s">
        <v>138</v>
      </c>
      <c r="CN7" s="279" t="s">
        <v>69</v>
      </c>
      <c r="CO7" s="290" t="s">
        <v>184</v>
      </c>
      <c r="CP7" s="279" t="s">
        <v>69</v>
      </c>
      <c r="CQ7" s="268" t="s">
        <v>195</v>
      </c>
      <c r="CR7" s="279" t="s">
        <v>69</v>
      </c>
      <c r="CS7" s="268" t="s">
        <v>141</v>
      </c>
      <c r="CT7" s="279" t="s">
        <v>69</v>
      </c>
      <c r="CU7" s="268" t="s">
        <v>142</v>
      </c>
      <c r="CV7" s="279" t="s">
        <v>69</v>
      </c>
      <c r="CW7" s="268" t="s">
        <v>168</v>
      </c>
      <c r="CX7" s="279" t="s">
        <v>69</v>
      </c>
      <c r="CY7" s="268" t="s">
        <v>143</v>
      </c>
      <c r="CZ7" s="279" t="s">
        <v>69</v>
      </c>
      <c r="DA7" s="268" t="s">
        <v>145</v>
      </c>
      <c r="DB7" s="279" t="s">
        <v>69</v>
      </c>
      <c r="DC7" s="268" t="s">
        <v>70</v>
      </c>
      <c r="DD7" s="279" t="s">
        <v>69</v>
      </c>
      <c r="DE7" s="291"/>
      <c r="DF7" s="268" t="s">
        <v>75</v>
      </c>
      <c r="DG7" s="279" t="s">
        <v>69</v>
      </c>
      <c r="DH7" s="268" t="s">
        <v>76</v>
      </c>
      <c r="DI7" s="279" t="s">
        <v>69</v>
      </c>
      <c r="DJ7" s="268" t="s">
        <v>139</v>
      </c>
      <c r="DK7" s="279" t="s">
        <v>69</v>
      </c>
      <c r="DL7" s="268" t="s">
        <v>70</v>
      </c>
      <c r="DM7" s="279" t="s">
        <v>69</v>
      </c>
      <c r="DO7" s="290" t="s">
        <v>196</v>
      </c>
      <c r="DP7" s="279" t="s">
        <v>69</v>
      </c>
      <c r="DQ7" s="268" t="s">
        <v>134</v>
      </c>
      <c r="DR7" s="279" t="s">
        <v>69</v>
      </c>
      <c r="DS7" s="290" t="s">
        <v>140</v>
      </c>
      <c r="DT7" s="279" t="s">
        <v>69</v>
      </c>
      <c r="DU7" s="268" t="s">
        <v>144</v>
      </c>
      <c r="DV7" s="279" t="s">
        <v>69</v>
      </c>
      <c r="DW7" s="268" t="s">
        <v>70</v>
      </c>
      <c r="DX7" s="279" t="s">
        <v>69</v>
      </c>
    </row>
    <row r="8" spans="1:128" ht="15.6" customHeight="1">
      <c r="A8" s="84"/>
      <c r="B8" s="92">
        <f>'1. Plano anual atividades'!C10</f>
        <v>0</v>
      </c>
      <c r="C8" s="6"/>
      <c r="D8" s="93">
        <f>'1. Plano anual atividades'!D10</f>
        <v>0</v>
      </c>
      <c r="E8" s="93">
        <f>'1. Plano anual atividades'!I10</f>
        <v>0</v>
      </c>
      <c r="F8" s="93">
        <f>'1. Plano anual atividades'!J10</f>
        <v>0</v>
      </c>
      <c r="G8" s="93">
        <f>'1. Plano anual atividades'!K10</f>
        <v>0</v>
      </c>
      <c r="H8" s="93">
        <f>'1. Plano anual atividades'!L10</f>
        <v>0</v>
      </c>
      <c r="I8" s="93">
        <f>'1. Plano anual atividades'!M10</f>
        <v>0</v>
      </c>
      <c r="J8" s="93">
        <f>'1. Plano anual atividades'!N10</f>
        <v>0</v>
      </c>
      <c r="K8" s="93">
        <f>'1. Plano anual atividades'!O10</f>
        <v>0</v>
      </c>
      <c r="L8" s="93">
        <f>'1. Plano anual atividades'!P10</f>
        <v>0</v>
      </c>
      <c r="M8" s="93">
        <f>'1. Plano anual atividades'!Q10</f>
        <v>0</v>
      </c>
      <c r="N8" s="93">
        <f>'1. Plano anual atividades'!R10</f>
        <v>0</v>
      </c>
      <c r="O8" s="6"/>
      <c r="P8" s="6"/>
      <c r="Q8" s="93">
        <f>O8*P8</f>
        <v>0</v>
      </c>
      <c r="R8" s="6"/>
      <c r="S8" s="6"/>
      <c r="T8" s="93">
        <f>P8*R8</f>
        <v>0</v>
      </c>
      <c r="U8" s="93">
        <f>P8*S8</f>
        <v>0</v>
      </c>
      <c r="V8" s="6"/>
      <c r="W8" s="6"/>
      <c r="X8" s="93">
        <f t="shared" ref="X8:X27" si="0">P8*V8</f>
        <v>0</v>
      </c>
      <c r="Y8" s="93">
        <f>P8*W8</f>
        <v>0</v>
      </c>
      <c r="Z8" s="6"/>
      <c r="AA8" s="6"/>
      <c r="AB8" s="94">
        <f>'1. Plano anual atividades'!E10</f>
        <v>0</v>
      </c>
      <c r="AC8" s="7"/>
      <c r="AD8" s="7"/>
      <c r="AE8" s="7"/>
      <c r="AF8" s="8"/>
      <c r="AG8" s="8"/>
      <c r="AH8" s="8"/>
      <c r="AI8" s="8"/>
      <c r="AJ8" s="8"/>
      <c r="AK8" s="8"/>
      <c r="AL8" s="8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95"/>
      <c r="BB8" s="16"/>
      <c r="BC8" s="15"/>
      <c r="BD8" s="5"/>
      <c r="BE8" s="97">
        <f>IF($BB8="7 dias com os media", "■",0)</f>
        <v>0</v>
      </c>
      <c r="BF8" s="98" t="b">
        <f>IF(BE8="■", $R8+$S8)</f>
        <v>0</v>
      </c>
      <c r="BG8" s="97">
        <f>IF($BB8="aLer mais e melhor", "■",0)</f>
        <v>0</v>
      </c>
      <c r="BH8" s="98" t="b">
        <f>IF(BG8="■", $R8+$S8)</f>
        <v>0</v>
      </c>
      <c r="BI8" s="97">
        <f>IF($BB8="Campeonato de Escrita e Ciência Criativa", "■",0)</f>
        <v>0</v>
      </c>
      <c r="BJ8" s="98" t="b">
        <f>IF(BI8="■", $R8+$S8)</f>
        <v>0</v>
      </c>
      <c r="BK8" s="97">
        <f>IF($BB8="Cientificamente provável", "■",0)</f>
        <v>0</v>
      </c>
      <c r="BL8" s="98" t="b">
        <f>IF(BK8="■", $R8+$S8)</f>
        <v>0</v>
      </c>
      <c r="BM8" s="97">
        <f>IF($BB8="Clássicos em rede", "■",0)</f>
        <v>0</v>
      </c>
      <c r="BN8" s="98" t="b">
        <f>IF(BM8="■", $R8+$S8)</f>
        <v>0</v>
      </c>
      <c r="BO8" s="97">
        <f>IF($BB8="Conto Contigo", "■",0)</f>
        <v>0</v>
      </c>
      <c r="BP8" s="98" t="b">
        <f>IF(BO8="■", $R8+$S8)</f>
        <v>0</v>
      </c>
      <c r="BQ8" s="97">
        <f>IF($BB8="Dia da internet Mais Segura", "■",0)</f>
        <v>0</v>
      </c>
      <c r="BR8" s="98" t="b">
        <f>IF(BQ8="■", $R8+$S8)</f>
        <v>0</v>
      </c>
      <c r="BS8" s="97">
        <f>IF($BB8="Dia Mundial da Língua Portuguesa", "■",0)</f>
        <v>0</v>
      </c>
      <c r="BT8" s="98" t="b">
        <f>IF(BS8="■", $R8+$S8)</f>
        <v>0</v>
      </c>
      <c r="BU8" s="97">
        <f>IF($BB8="Isto também é comigo", "■",0)</f>
        <v>0</v>
      </c>
      <c r="BV8" s="98" t="b">
        <f>IF(BU8="■", $R8+$S8)</f>
        <v>0</v>
      </c>
      <c r="BW8" s="97">
        <f>IF($BB8="Jornalistas em rede", "■",0)</f>
        <v>0</v>
      </c>
      <c r="BX8" s="98" t="b">
        <f>IF(BW8="■", $R8+$S8)</f>
        <v>0</v>
      </c>
      <c r="BY8" s="97">
        <f>IF($BB8="Juntos a criar", "■",0)</f>
        <v>0</v>
      </c>
      <c r="BZ8" s="98" t="b">
        <f>IF(BY8="■", $R8+$S8)</f>
        <v>0</v>
      </c>
      <c r="CA8" s="97">
        <f>IF($BB8="Ler eescrever mais com a BE", "■",0)</f>
        <v>0</v>
      </c>
      <c r="CB8" s="98" t="b">
        <f>IF(CA8="■", $R8+$S8)</f>
        <v>0</v>
      </c>
      <c r="CC8" s="97">
        <f>IF($BB8="Ler fora da escola", "■",0)</f>
        <v>0</v>
      </c>
      <c r="CD8" s="98" t="b">
        <f>IF(CC8="■", $R8+$S8)</f>
        <v>0</v>
      </c>
      <c r="CE8" s="97">
        <f>IF($BB8="Lidera", "■",0)</f>
        <v>0</v>
      </c>
      <c r="CF8" s="98" t="b">
        <f>IF(CE8="■", $R8+$S8)</f>
        <v>0</v>
      </c>
      <c r="CG8" s="97">
        <f>IF($BB8="Media@ção", "■",0)</f>
        <v>0</v>
      </c>
      <c r="CH8" s="98" t="b">
        <f>IF(CG8="■", $R8+$S8)</f>
        <v>0</v>
      </c>
      <c r="CI8" s="97">
        <f>IF($BB8="Mês Internacional da Biblioteca Escolar", "■",0)</f>
        <v>0</v>
      </c>
      <c r="CJ8" s="98" t="b">
        <f>IF(CI8="■", $R8+$S8)</f>
        <v>0</v>
      </c>
      <c r="CK8" s="97">
        <f>IF($BB8="Miúdos a votos", "■",0)</f>
        <v>0</v>
      </c>
      <c r="CL8" s="98" t="b">
        <f>IF(CK8="■", $R8+$S8)</f>
        <v>0</v>
      </c>
      <c r="CM8" s="97">
        <f>IF($BB8="Newton gostava de ler", "■",0)</f>
        <v>0</v>
      </c>
      <c r="CN8" s="98" t="b">
        <f>IF(CM8="■", $R8+$S8)</f>
        <v>0</v>
      </c>
      <c r="CO8" s="97">
        <f>IF($BB8="Proliteracias", "■",0)</f>
        <v>0</v>
      </c>
      <c r="CP8" s="98" t="b">
        <f>IF(CO8="■", $R8+$S8)</f>
        <v>0</v>
      </c>
      <c r="CQ8" s="97">
        <f>IF($BB8="PÚBLICO na Escola", "■",0)</f>
        <v>0</v>
      </c>
      <c r="CR8" s="98" t="b">
        <f>IF(CQ8="■", $R8+$S8)</f>
        <v>0</v>
      </c>
      <c r="CS8" s="97">
        <f>IF($BB8="READ ON Portugal", "■",0)</f>
        <v>0</v>
      </c>
      <c r="CT8" s="98" t="b">
        <f>IF(CS8="■", $R8+$S8)</f>
        <v>0</v>
      </c>
      <c r="CU8" s="97">
        <f>IF($BB8="Semana da leitura", "■",0)</f>
        <v>0</v>
      </c>
      <c r="CV8" s="98" t="b">
        <f>IF(CU8="■", $R8+$S8)</f>
        <v>0</v>
      </c>
      <c r="CW8" s="97">
        <f>IF($BB8="Supercharged by IA", "■",0)</f>
        <v>0</v>
      </c>
      <c r="CX8" s="98" t="b">
        <f>IF(CW8="■", $R8+$S8)</f>
        <v>0</v>
      </c>
      <c r="CY8" s="97">
        <f>IF($BB8="Todos Juntos Podemos Ler", "■",0)</f>
        <v>0</v>
      </c>
      <c r="CZ8" s="98" t="b">
        <f>IF(CY8="■", $R8+$S8)</f>
        <v>0</v>
      </c>
      <c r="DA8" s="97">
        <f>IF($BB8="Voluntários de leitura", "■",0)</f>
        <v>0</v>
      </c>
      <c r="DB8" s="98" t="b">
        <f>IF(DA8="■", $R8+$S8)</f>
        <v>0</v>
      </c>
      <c r="DC8" s="97">
        <f>IF($BB8="Outra(s)", "■",0)</f>
        <v>0</v>
      </c>
      <c r="DD8" s="98" t="b">
        <f>IF(DC8="■", $R8+$S8)</f>
        <v>0</v>
      </c>
      <c r="DE8" s="292"/>
      <c r="DF8" s="97">
        <f>IF($BC8="Plano Nacional das Artes", "■",0)</f>
        <v>0</v>
      </c>
      <c r="DG8" s="98" t="b">
        <f>IF(DF8="■", $R8+$S8)</f>
        <v>0</v>
      </c>
      <c r="DH8" s="97">
        <f>IF($BC8="Plano Nacional de Cinema", "■",0)</f>
        <v>0</v>
      </c>
      <c r="DI8" s="98" t="b">
        <f>IF(DH8="■", $R8+$S8)</f>
        <v>0</v>
      </c>
      <c r="DJ8" s="97">
        <f>IF($BC8="Plano Nacional de Formação Financeira", "■",0)</f>
        <v>0</v>
      </c>
      <c r="DK8" s="98" t="b">
        <f>IF(DJ8="■", $R8+$S8)</f>
        <v>0</v>
      </c>
      <c r="DL8" s="97">
        <f>IF($BC8="Outra(s)", "■",0)</f>
        <v>0</v>
      </c>
      <c r="DM8" s="98" t="b">
        <f>IF(DL8="■", $R8+$S8)</f>
        <v>0</v>
      </c>
      <c r="DN8" s="293"/>
      <c r="DO8" s="97">
        <f>IF($BD8="Histórias com Ciência na Biblioteca Escolar", "■",0)</f>
        <v>0</v>
      </c>
      <c r="DP8" s="98" t="b">
        <f>IF(DO8="■", $R8+$S8)</f>
        <v>0</v>
      </c>
      <c r="DQ8" s="97">
        <f>IF($BD8="Jornal escolar", "■",0)</f>
        <v>0</v>
      </c>
      <c r="DR8" s="98" t="b">
        <f>IF(DQ8="■", $R8+$S8)</f>
        <v>0</v>
      </c>
      <c r="DS8" s="97">
        <f>IF($BD8="Rádio escolar", "■",0)</f>
        <v>0</v>
      </c>
      <c r="DT8" s="98" t="b">
        <f>IF(DS8="■", $R8+$S8)</f>
        <v>0</v>
      </c>
      <c r="DU8" s="97">
        <f>IF($BD8="TV escolar", "■",0)</f>
        <v>0</v>
      </c>
      <c r="DV8" s="98" t="b">
        <f>IF(DU8="■", $R8+$S8)</f>
        <v>0</v>
      </c>
      <c r="DW8" s="97">
        <f>IF($BD8="Outra(s)", "■",0)</f>
        <v>0</v>
      </c>
      <c r="DX8" s="98" t="b">
        <f>IF(DW8="■", $R8+$S8)</f>
        <v>0</v>
      </c>
    </row>
    <row r="9" spans="1:128" ht="15.6" customHeight="1">
      <c r="A9" s="84"/>
      <c r="B9" s="96">
        <f>'1. Plano anual atividades'!C11</f>
        <v>0</v>
      </c>
      <c r="C9" s="5"/>
      <c r="D9" s="98">
        <f>'1. Plano anual atividades'!D11</f>
        <v>0</v>
      </c>
      <c r="E9" s="98">
        <f>'1. Plano anual atividades'!I11</f>
        <v>0</v>
      </c>
      <c r="F9" s="98">
        <f>'1. Plano anual atividades'!J11</f>
        <v>0</v>
      </c>
      <c r="G9" s="98">
        <f>'1. Plano anual atividades'!K11</f>
        <v>0</v>
      </c>
      <c r="H9" s="98">
        <f>'1. Plano anual atividades'!L11</f>
        <v>0</v>
      </c>
      <c r="I9" s="98">
        <f>'1. Plano anual atividades'!M11</f>
        <v>0</v>
      </c>
      <c r="J9" s="98">
        <f>'1. Plano anual atividades'!N11</f>
        <v>0</v>
      </c>
      <c r="K9" s="98">
        <f>'1. Plano anual atividades'!O11</f>
        <v>0</v>
      </c>
      <c r="L9" s="98">
        <f>'1. Plano anual atividades'!P11</f>
        <v>0</v>
      </c>
      <c r="M9" s="98">
        <f>'1. Plano anual atividades'!Q11</f>
        <v>0</v>
      </c>
      <c r="N9" s="98">
        <f>'1. Plano anual atividades'!R11</f>
        <v>0</v>
      </c>
      <c r="O9" s="5"/>
      <c r="P9" s="5"/>
      <c r="Q9" s="98">
        <f t="shared" ref="Q9:Q27" si="1">O9*P9</f>
        <v>0</v>
      </c>
      <c r="R9" s="5"/>
      <c r="S9" s="5"/>
      <c r="T9" s="98">
        <f>P9*R9</f>
        <v>0</v>
      </c>
      <c r="U9" s="98">
        <f>P9*S9</f>
        <v>0</v>
      </c>
      <c r="V9" s="5"/>
      <c r="W9" s="5"/>
      <c r="X9" s="98">
        <f t="shared" si="0"/>
        <v>0</v>
      </c>
      <c r="Y9" s="98">
        <f t="shared" ref="Y9:Y27" si="2">P9*W9</f>
        <v>0</v>
      </c>
      <c r="Z9" s="5" t="s">
        <v>166</v>
      </c>
      <c r="AA9" s="5"/>
      <c r="AB9" s="99">
        <f>'1. Plano anual atividades'!E11</f>
        <v>0</v>
      </c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100"/>
      <c r="BB9" s="16"/>
      <c r="BC9" s="16"/>
      <c r="BD9" s="5"/>
      <c r="BE9" s="97">
        <f t="shared" ref="BE9:BE27" si="3">IF($BB9="7 dias com os media", "■",0)</f>
        <v>0</v>
      </c>
      <c r="BF9" s="98" t="b">
        <f t="shared" ref="BF9:BF27" si="4">IF(BE9="■", $R9+$S9)</f>
        <v>0</v>
      </c>
      <c r="BG9" s="97">
        <f t="shared" ref="BG9:BG27" si="5">IF($BB9="aLer mais e melhor", "■",0)</f>
        <v>0</v>
      </c>
      <c r="BH9" s="98" t="b">
        <f t="shared" ref="BH9:BH27" si="6">IF(BG9="■", $R9+$S9)</f>
        <v>0</v>
      </c>
      <c r="BI9" s="97">
        <f t="shared" ref="BI9:BI27" si="7">IF($BB9="Campeonato de Escrita e Ciência Criativa", "■",0)</f>
        <v>0</v>
      </c>
      <c r="BJ9" s="98" t="b">
        <f t="shared" ref="BJ9:BJ27" si="8">IF(BI9="■", $R9+$S9)</f>
        <v>0</v>
      </c>
      <c r="BK9" s="97">
        <f t="shared" ref="BK9:BK27" si="9">IF($BB9="Cientificamente provável", "■",0)</f>
        <v>0</v>
      </c>
      <c r="BL9" s="98" t="b">
        <f t="shared" ref="BL9:BL27" si="10">IF(BK9="■", $R9+$S9)</f>
        <v>0</v>
      </c>
      <c r="BM9" s="97">
        <f t="shared" ref="BM9:BM27" si="11">IF($BB9="Clássicos em rede", "■",0)</f>
        <v>0</v>
      </c>
      <c r="BN9" s="98" t="b">
        <f t="shared" ref="BN9:BN27" si="12">IF(BM9="■", $R9+$S9)</f>
        <v>0</v>
      </c>
      <c r="BO9" s="97">
        <f t="shared" ref="BO9:BO27" si="13">IF($BB9="Conto Contigo", "■",0)</f>
        <v>0</v>
      </c>
      <c r="BP9" s="98" t="b">
        <f t="shared" ref="BP9:BP27" si="14">IF(BO9="■", $R9+$S9)</f>
        <v>0</v>
      </c>
      <c r="BQ9" s="97">
        <f t="shared" ref="BQ9:BQ27" si="15">IF($BB9="Dia da internet Mais Segura", "■",0)</f>
        <v>0</v>
      </c>
      <c r="BR9" s="98" t="b">
        <f t="shared" ref="BR9:BR27" si="16">IF(BQ9="■", $R9+$S9)</f>
        <v>0</v>
      </c>
      <c r="BS9" s="97">
        <f t="shared" ref="BS9:BS27" si="17">IF($BB9="Dia Mundial da Língua Portuguesa", "■",0)</f>
        <v>0</v>
      </c>
      <c r="BT9" s="98" t="b">
        <f t="shared" ref="BT9:BT27" si="18">IF(BS9="■", $R9+$S9)</f>
        <v>0</v>
      </c>
      <c r="BU9" s="97">
        <f t="shared" ref="BU9:BU27" si="19">IF($BB9="Isto também é comigo", "■",0)</f>
        <v>0</v>
      </c>
      <c r="BV9" s="98" t="b">
        <f t="shared" ref="BV9:BV27" si="20">IF(BU9="■", $R9+$S9)</f>
        <v>0</v>
      </c>
      <c r="BW9" s="97">
        <f t="shared" ref="BW9:BW27" si="21">IF($BB9="Jornalistas em rede", "■",0)</f>
        <v>0</v>
      </c>
      <c r="BX9" s="98" t="b">
        <f t="shared" ref="BX9:BX27" si="22">IF(BW9="■", $R9+$S9)</f>
        <v>0</v>
      </c>
      <c r="BY9" s="97">
        <f t="shared" ref="BY9:BY27" si="23">IF($BB9="Juntos a criar", "■",0)</f>
        <v>0</v>
      </c>
      <c r="BZ9" s="98" t="b">
        <f t="shared" ref="BZ9:BZ27" si="24">IF(BY9="■", $R9+$S9)</f>
        <v>0</v>
      </c>
      <c r="CA9" s="97">
        <f t="shared" ref="CA9:CA27" si="25">IF($BB9="Ler eescrever mais com a BE", "■",0)</f>
        <v>0</v>
      </c>
      <c r="CB9" s="98" t="b">
        <f t="shared" ref="CB9:CB27" si="26">IF(CA9="■", $R9+$S9)</f>
        <v>0</v>
      </c>
      <c r="CC9" s="97">
        <f t="shared" ref="CC9:CC27" si="27">IF($BB9="Ler fora da escola", "■",0)</f>
        <v>0</v>
      </c>
      <c r="CD9" s="98" t="b">
        <f t="shared" ref="CD9:CD27" si="28">IF(CC9="■", $R9+$S9)</f>
        <v>0</v>
      </c>
      <c r="CE9" s="97">
        <f t="shared" ref="CE9:CE27" si="29">IF($BB9="Lidera", "■",0)</f>
        <v>0</v>
      </c>
      <c r="CF9" s="98" t="b">
        <f t="shared" ref="CF9:CF27" si="30">IF(CE9="■", $R9+$S9)</f>
        <v>0</v>
      </c>
      <c r="CG9" s="97">
        <f t="shared" ref="CG9:CG27" si="31">IF($BB9="Media@ção", "■",0)</f>
        <v>0</v>
      </c>
      <c r="CH9" s="98" t="b">
        <f t="shared" ref="CH9:CH27" si="32">IF(CG9="■", $R9+$S9)</f>
        <v>0</v>
      </c>
      <c r="CI9" s="97">
        <f t="shared" ref="CI9:CI27" si="33">IF($BB9="Mês Internacional da Biblioteca Escolar", "■",0)</f>
        <v>0</v>
      </c>
      <c r="CJ9" s="98" t="b">
        <f t="shared" ref="CJ9:CJ27" si="34">IF(CI9="■", $R9+$S9)</f>
        <v>0</v>
      </c>
      <c r="CK9" s="97">
        <f t="shared" ref="CK9:CK27" si="35">IF($BB9="Miúdos a votos", "■",0)</f>
        <v>0</v>
      </c>
      <c r="CL9" s="98" t="b">
        <f t="shared" ref="CL9:CL27" si="36">IF(CK9="■", $R9+$S9)</f>
        <v>0</v>
      </c>
      <c r="CM9" s="97">
        <f t="shared" ref="CM9:CM27" si="37">IF($BB9="Newton gostava de ler", "■",0)</f>
        <v>0</v>
      </c>
      <c r="CN9" s="98" t="b">
        <f t="shared" ref="CN9:CN27" si="38">IF(CM9="■", $R9+$S9)</f>
        <v>0</v>
      </c>
      <c r="CO9" s="97">
        <f t="shared" ref="CO9:CO27" si="39">IF($BB9="Proliteracias", "■",0)</f>
        <v>0</v>
      </c>
      <c r="CP9" s="98" t="b">
        <f t="shared" ref="CP9:CP27" si="40">IF(CO9="■", $R9+$S9)</f>
        <v>0</v>
      </c>
      <c r="CQ9" s="97">
        <f t="shared" ref="CQ9:CQ27" si="41">IF($BB9="PÚBLICO na Escola", "■",0)</f>
        <v>0</v>
      </c>
      <c r="CR9" s="98" t="b">
        <f t="shared" ref="CR9:CR27" si="42">IF(CQ9="■", $R9+$S9)</f>
        <v>0</v>
      </c>
      <c r="CS9" s="97">
        <f t="shared" ref="CS9:CS27" si="43">IF($BB9="READ ON Portugal", "■",0)</f>
        <v>0</v>
      </c>
      <c r="CT9" s="98" t="b">
        <f t="shared" ref="CT9:CT27" si="44">IF(CS9="■", $R9+$S9)</f>
        <v>0</v>
      </c>
      <c r="CU9" s="97">
        <f t="shared" ref="CU9:CU27" si="45">IF($BB9="Semana da leitura", "■",0)</f>
        <v>0</v>
      </c>
      <c r="CV9" s="98" t="b">
        <f t="shared" ref="CV9:CV27" si="46">IF(CU9="■", $R9+$S9)</f>
        <v>0</v>
      </c>
      <c r="CW9" s="97">
        <f t="shared" ref="CW9:CW27" si="47">IF($BB9="Supercharged by IA", "■",0)</f>
        <v>0</v>
      </c>
      <c r="CX9" s="98" t="b">
        <f t="shared" ref="CX9:CX27" si="48">IF(CW9="■", $R9+$S9)</f>
        <v>0</v>
      </c>
      <c r="CY9" s="97">
        <f t="shared" ref="CY9:CY27" si="49">IF($BB9="Todos Juntos Podemos Ler", "■",0)</f>
        <v>0</v>
      </c>
      <c r="CZ9" s="98" t="b">
        <f t="shared" ref="CZ9:CZ27" si="50">IF(CY9="■", $R9+$S9)</f>
        <v>0</v>
      </c>
      <c r="DA9" s="97">
        <f t="shared" ref="DA9:DA27" si="51">IF($BB9="Voluntários de leitura", "■",0)</f>
        <v>0</v>
      </c>
      <c r="DB9" s="98" t="b">
        <f t="shared" ref="DB9:DB27" si="52">IF(DA9="■", $R9+$S9)</f>
        <v>0</v>
      </c>
      <c r="DC9" s="97">
        <f t="shared" ref="DC9:DC27" si="53">IF($BB9="Outra(s)", "■",0)</f>
        <v>0</v>
      </c>
      <c r="DD9" s="98" t="b">
        <f t="shared" ref="DD9:DD27" si="54">IF(DC9="■", $R9+$S9)</f>
        <v>0</v>
      </c>
      <c r="DE9" s="292"/>
      <c r="DF9" s="97">
        <f t="shared" ref="DF9:DF27" si="55">IF($BC9="Plano Nacional das Artes", "■",0)</f>
        <v>0</v>
      </c>
      <c r="DG9" s="98" t="b">
        <f t="shared" ref="DG9:DG27" si="56">IF(DF9="■", $R9+$S9)</f>
        <v>0</v>
      </c>
      <c r="DH9" s="97">
        <f t="shared" ref="DH9:DH27" si="57">IF($BC9="Plano Nacional de Cinema", "■",0)</f>
        <v>0</v>
      </c>
      <c r="DI9" s="98" t="b">
        <f t="shared" ref="DI9:DI27" si="58">IF(DH9="■", $R9+$S9)</f>
        <v>0</v>
      </c>
      <c r="DJ9" s="97">
        <f t="shared" ref="DJ9:DJ27" si="59">IF($BC9="Plano Nacional de Formação Financeira", "■",0)</f>
        <v>0</v>
      </c>
      <c r="DK9" s="98" t="b">
        <f t="shared" ref="DK9:DK27" si="60">IF(DJ9="■", $R9+$S9)</f>
        <v>0</v>
      </c>
      <c r="DL9" s="97">
        <f t="shared" ref="DL9:DL27" si="61">IF($BC9="Outra(s)", "■",0)</f>
        <v>0</v>
      </c>
      <c r="DM9" s="98" t="b">
        <f t="shared" ref="DM9:DM27" si="62">IF(DL9="■", $R9+$S9)</f>
        <v>0</v>
      </c>
      <c r="DN9" s="293"/>
      <c r="DO9" s="97">
        <f t="shared" ref="DO9:DO27" si="63">IF($BD9="Histórias com Ciência na Biblioteca Escolar", "■",0)</f>
        <v>0</v>
      </c>
      <c r="DP9" s="98" t="b">
        <f t="shared" ref="DP9:DP27" si="64">IF(DO9="■", $R9+$S9)</f>
        <v>0</v>
      </c>
      <c r="DQ9" s="97">
        <f t="shared" ref="DQ9:DQ27" si="65">IF($BD9="Jornal escolar", "■",0)</f>
        <v>0</v>
      </c>
      <c r="DR9" s="98" t="b">
        <f t="shared" ref="DR9:DR27" si="66">IF(DQ9="■", $R9+$S9)</f>
        <v>0</v>
      </c>
      <c r="DS9" s="97">
        <f t="shared" ref="DS9:DS27" si="67">IF($BD9="Rádio escolar", "■",0)</f>
        <v>0</v>
      </c>
      <c r="DT9" s="98" t="b">
        <f t="shared" ref="DT9:DT27" si="68">IF(DS9="■", $R9+$S9)</f>
        <v>0</v>
      </c>
      <c r="DU9" s="97">
        <f t="shared" ref="DU9:DU27" si="69">IF($BD9="TV escolar", "■",0)</f>
        <v>0</v>
      </c>
      <c r="DV9" s="98" t="b">
        <f t="shared" ref="DV9:DV27" si="70">IF(DU9="■", $R9+$S9)</f>
        <v>0</v>
      </c>
      <c r="DW9" s="97">
        <f t="shared" ref="DW9:DW27" si="71">IF($BD9="Outra(s)", "■",0)</f>
        <v>0</v>
      </c>
      <c r="DX9" s="98" t="b">
        <f t="shared" ref="DX9:DX27" si="72">IF(DW9="■", $R9+$S9)</f>
        <v>0</v>
      </c>
    </row>
    <row r="10" spans="1:128" ht="15.6" customHeight="1">
      <c r="A10" s="84"/>
      <c r="B10" s="96">
        <f>'1. Plano anual atividades'!C12</f>
        <v>0</v>
      </c>
      <c r="C10" s="5"/>
      <c r="D10" s="98">
        <f>'1. Plano anual atividades'!D12</f>
        <v>0</v>
      </c>
      <c r="E10" s="98">
        <f>'1. Plano anual atividades'!I12</f>
        <v>0</v>
      </c>
      <c r="F10" s="98">
        <f>'1. Plano anual atividades'!J12</f>
        <v>0</v>
      </c>
      <c r="G10" s="98">
        <f>'1. Plano anual atividades'!K12</f>
        <v>0</v>
      </c>
      <c r="H10" s="98">
        <f>'1. Plano anual atividades'!L12</f>
        <v>0</v>
      </c>
      <c r="I10" s="98">
        <f>'1. Plano anual atividades'!M12</f>
        <v>0</v>
      </c>
      <c r="J10" s="98">
        <f>'1. Plano anual atividades'!N12</f>
        <v>0</v>
      </c>
      <c r="K10" s="98">
        <f>'1. Plano anual atividades'!O12</f>
        <v>0</v>
      </c>
      <c r="L10" s="98">
        <f>'1. Plano anual atividades'!P12</f>
        <v>0</v>
      </c>
      <c r="M10" s="98">
        <f>'1. Plano anual atividades'!Q12</f>
        <v>0</v>
      </c>
      <c r="N10" s="98">
        <f>'1. Plano anual atividades'!R12</f>
        <v>0</v>
      </c>
      <c r="O10" s="5"/>
      <c r="P10" s="5"/>
      <c r="Q10" s="98">
        <f t="shared" si="1"/>
        <v>0</v>
      </c>
      <c r="R10" s="5"/>
      <c r="S10" s="5"/>
      <c r="T10" s="98">
        <f t="shared" ref="T10:T19" si="73">P10*R10</f>
        <v>0</v>
      </c>
      <c r="U10" s="98">
        <f t="shared" ref="U10:U19" si="74">P10*S10</f>
        <v>0</v>
      </c>
      <c r="V10" s="5"/>
      <c r="W10" s="5"/>
      <c r="X10" s="98">
        <f t="shared" si="0"/>
        <v>0</v>
      </c>
      <c r="Y10" s="98">
        <f t="shared" si="2"/>
        <v>0</v>
      </c>
      <c r="Z10" s="5"/>
      <c r="AA10" s="5"/>
      <c r="AB10" s="99">
        <f>'1. Plano anual atividades'!E12</f>
        <v>0</v>
      </c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100"/>
      <c r="BB10" s="16"/>
      <c r="BC10" s="16"/>
      <c r="BD10" s="5"/>
      <c r="BE10" s="97">
        <f t="shared" si="3"/>
        <v>0</v>
      </c>
      <c r="BF10" s="98" t="b">
        <f t="shared" si="4"/>
        <v>0</v>
      </c>
      <c r="BG10" s="97">
        <f t="shared" si="5"/>
        <v>0</v>
      </c>
      <c r="BH10" s="98" t="b">
        <f t="shared" si="6"/>
        <v>0</v>
      </c>
      <c r="BI10" s="97">
        <f t="shared" si="7"/>
        <v>0</v>
      </c>
      <c r="BJ10" s="98" t="b">
        <f t="shared" si="8"/>
        <v>0</v>
      </c>
      <c r="BK10" s="97">
        <f t="shared" si="9"/>
        <v>0</v>
      </c>
      <c r="BL10" s="98" t="b">
        <f t="shared" si="10"/>
        <v>0</v>
      </c>
      <c r="BM10" s="97">
        <f t="shared" si="11"/>
        <v>0</v>
      </c>
      <c r="BN10" s="98" t="b">
        <f t="shared" si="12"/>
        <v>0</v>
      </c>
      <c r="BO10" s="97">
        <f t="shared" si="13"/>
        <v>0</v>
      </c>
      <c r="BP10" s="98" t="b">
        <f t="shared" si="14"/>
        <v>0</v>
      </c>
      <c r="BQ10" s="97">
        <f t="shared" si="15"/>
        <v>0</v>
      </c>
      <c r="BR10" s="98" t="b">
        <f t="shared" si="16"/>
        <v>0</v>
      </c>
      <c r="BS10" s="97">
        <f t="shared" si="17"/>
        <v>0</v>
      </c>
      <c r="BT10" s="98" t="b">
        <f t="shared" si="18"/>
        <v>0</v>
      </c>
      <c r="BU10" s="97">
        <f t="shared" si="19"/>
        <v>0</v>
      </c>
      <c r="BV10" s="98" t="b">
        <f t="shared" si="20"/>
        <v>0</v>
      </c>
      <c r="BW10" s="97">
        <f t="shared" si="21"/>
        <v>0</v>
      </c>
      <c r="BX10" s="98" t="b">
        <f t="shared" si="22"/>
        <v>0</v>
      </c>
      <c r="BY10" s="97">
        <f t="shared" si="23"/>
        <v>0</v>
      </c>
      <c r="BZ10" s="98" t="b">
        <f t="shared" si="24"/>
        <v>0</v>
      </c>
      <c r="CA10" s="97">
        <f t="shared" si="25"/>
        <v>0</v>
      </c>
      <c r="CB10" s="98" t="b">
        <f t="shared" si="26"/>
        <v>0</v>
      </c>
      <c r="CC10" s="97">
        <f t="shared" si="27"/>
        <v>0</v>
      </c>
      <c r="CD10" s="98" t="b">
        <f t="shared" si="28"/>
        <v>0</v>
      </c>
      <c r="CE10" s="97">
        <f t="shared" si="29"/>
        <v>0</v>
      </c>
      <c r="CF10" s="98" t="b">
        <f t="shared" si="30"/>
        <v>0</v>
      </c>
      <c r="CG10" s="97">
        <f t="shared" si="31"/>
        <v>0</v>
      </c>
      <c r="CH10" s="98" t="b">
        <f t="shared" si="32"/>
        <v>0</v>
      </c>
      <c r="CI10" s="97">
        <f t="shared" si="33"/>
        <v>0</v>
      </c>
      <c r="CJ10" s="98" t="b">
        <f t="shared" si="34"/>
        <v>0</v>
      </c>
      <c r="CK10" s="97">
        <f t="shared" si="35"/>
        <v>0</v>
      </c>
      <c r="CL10" s="98" t="b">
        <f t="shared" si="36"/>
        <v>0</v>
      </c>
      <c r="CM10" s="97">
        <f t="shared" si="37"/>
        <v>0</v>
      </c>
      <c r="CN10" s="98" t="b">
        <f t="shared" si="38"/>
        <v>0</v>
      </c>
      <c r="CO10" s="97">
        <f t="shared" si="39"/>
        <v>0</v>
      </c>
      <c r="CP10" s="98" t="b">
        <f t="shared" si="40"/>
        <v>0</v>
      </c>
      <c r="CQ10" s="97">
        <f t="shared" si="41"/>
        <v>0</v>
      </c>
      <c r="CR10" s="98" t="b">
        <f t="shared" si="42"/>
        <v>0</v>
      </c>
      <c r="CS10" s="97">
        <f t="shared" si="43"/>
        <v>0</v>
      </c>
      <c r="CT10" s="98" t="b">
        <f t="shared" si="44"/>
        <v>0</v>
      </c>
      <c r="CU10" s="97">
        <f t="shared" si="45"/>
        <v>0</v>
      </c>
      <c r="CV10" s="98" t="b">
        <f t="shared" si="46"/>
        <v>0</v>
      </c>
      <c r="CW10" s="97">
        <f t="shared" si="47"/>
        <v>0</v>
      </c>
      <c r="CX10" s="98" t="b">
        <f t="shared" si="48"/>
        <v>0</v>
      </c>
      <c r="CY10" s="97">
        <f t="shared" si="49"/>
        <v>0</v>
      </c>
      <c r="CZ10" s="98" t="b">
        <f t="shared" si="50"/>
        <v>0</v>
      </c>
      <c r="DA10" s="97">
        <f t="shared" si="51"/>
        <v>0</v>
      </c>
      <c r="DB10" s="98" t="b">
        <f t="shared" si="52"/>
        <v>0</v>
      </c>
      <c r="DC10" s="97">
        <f t="shared" si="53"/>
        <v>0</v>
      </c>
      <c r="DD10" s="98" t="b">
        <f t="shared" si="54"/>
        <v>0</v>
      </c>
      <c r="DE10" s="292"/>
      <c r="DF10" s="97">
        <f t="shared" si="55"/>
        <v>0</v>
      </c>
      <c r="DG10" s="98" t="b">
        <f t="shared" si="56"/>
        <v>0</v>
      </c>
      <c r="DH10" s="97">
        <f t="shared" si="57"/>
        <v>0</v>
      </c>
      <c r="DI10" s="98" t="b">
        <f t="shared" si="58"/>
        <v>0</v>
      </c>
      <c r="DJ10" s="97">
        <f t="shared" si="59"/>
        <v>0</v>
      </c>
      <c r="DK10" s="98" t="b">
        <f t="shared" si="60"/>
        <v>0</v>
      </c>
      <c r="DL10" s="97">
        <f t="shared" si="61"/>
        <v>0</v>
      </c>
      <c r="DM10" s="98" t="b">
        <f t="shared" si="62"/>
        <v>0</v>
      </c>
      <c r="DN10" s="293"/>
      <c r="DO10" s="97">
        <f t="shared" si="63"/>
        <v>0</v>
      </c>
      <c r="DP10" s="98" t="b">
        <f t="shared" si="64"/>
        <v>0</v>
      </c>
      <c r="DQ10" s="97">
        <f t="shared" si="65"/>
        <v>0</v>
      </c>
      <c r="DR10" s="98" t="b">
        <f t="shared" si="66"/>
        <v>0</v>
      </c>
      <c r="DS10" s="97">
        <f t="shared" si="67"/>
        <v>0</v>
      </c>
      <c r="DT10" s="98" t="b">
        <f t="shared" si="68"/>
        <v>0</v>
      </c>
      <c r="DU10" s="97">
        <f t="shared" si="69"/>
        <v>0</v>
      </c>
      <c r="DV10" s="98" t="b">
        <f t="shared" si="70"/>
        <v>0</v>
      </c>
      <c r="DW10" s="97">
        <f t="shared" si="71"/>
        <v>0</v>
      </c>
      <c r="DX10" s="98" t="b">
        <f t="shared" si="72"/>
        <v>0</v>
      </c>
    </row>
    <row r="11" spans="1:128" ht="15.6" customHeight="1">
      <c r="A11" s="84"/>
      <c r="B11" s="96">
        <f>'1. Plano anual atividades'!C13</f>
        <v>0</v>
      </c>
      <c r="C11" s="5"/>
      <c r="D11" s="98">
        <f>'1. Plano anual atividades'!D13</f>
        <v>0</v>
      </c>
      <c r="E11" s="98">
        <f>'1. Plano anual atividades'!I13</f>
        <v>0</v>
      </c>
      <c r="F11" s="98">
        <f>'1. Plano anual atividades'!J13</f>
        <v>0</v>
      </c>
      <c r="G11" s="98">
        <f>'1. Plano anual atividades'!K13</f>
        <v>0</v>
      </c>
      <c r="H11" s="98">
        <f>'1. Plano anual atividades'!L13</f>
        <v>0</v>
      </c>
      <c r="I11" s="98">
        <f>'1. Plano anual atividades'!M13</f>
        <v>0</v>
      </c>
      <c r="J11" s="98">
        <f>'1. Plano anual atividades'!N13</f>
        <v>0</v>
      </c>
      <c r="K11" s="98">
        <f>'1. Plano anual atividades'!O13</f>
        <v>0</v>
      </c>
      <c r="L11" s="98">
        <f>'1. Plano anual atividades'!P13</f>
        <v>0</v>
      </c>
      <c r="M11" s="98">
        <f>'1. Plano anual atividades'!Q13</f>
        <v>0</v>
      </c>
      <c r="N11" s="98">
        <f>'1. Plano anual atividades'!R13</f>
        <v>0</v>
      </c>
      <c r="O11" s="5"/>
      <c r="P11" s="5"/>
      <c r="Q11" s="98">
        <f t="shared" si="1"/>
        <v>0</v>
      </c>
      <c r="R11" s="5"/>
      <c r="S11" s="5"/>
      <c r="T11" s="98">
        <f t="shared" si="73"/>
        <v>0</v>
      </c>
      <c r="U11" s="98">
        <f t="shared" si="74"/>
        <v>0</v>
      </c>
      <c r="V11" s="5"/>
      <c r="W11" s="5"/>
      <c r="X11" s="98">
        <f t="shared" si="0"/>
        <v>0</v>
      </c>
      <c r="Y11" s="98">
        <f t="shared" si="2"/>
        <v>0</v>
      </c>
      <c r="Z11" s="5"/>
      <c r="AA11" s="5"/>
      <c r="AB11" s="99">
        <f>'1. Plano anual atividades'!E13</f>
        <v>0</v>
      </c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100"/>
      <c r="BB11" s="16"/>
      <c r="BC11" s="16"/>
      <c r="BD11" s="5"/>
      <c r="BE11" s="97">
        <f t="shared" si="3"/>
        <v>0</v>
      </c>
      <c r="BF11" s="98" t="b">
        <f t="shared" si="4"/>
        <v>0</v>
      </c>
      <c r="BG11" s="97">
        <f t="shared" si="5"/>
        <v>0</v>
      </c>
      <c r="BH11" s="98" t="b">
        <f t="shared" si="6"/>
        <v>0</v>
      </c>
      <c r="BI11" s="97">
        <f t="shared" si="7"/>
        <v>0</v>
      </c>
      <c r="BJ11" s="98" t="b">
        <f t="shared" si="8"/>
        <v>0</v>
      </c>
      <c r="BK11" s="97">
        <f t="shared" si="9"/>
        <v>0</v>
      </c>
      <c r="BL11" s="98" t="b">
        <f t="shared" si="10"/>
        <v>0</v>
      </c>
      <c r="BM11" s="97">
        <f t="shared" si="11"/>
        <v>0</v>
      </c>
      <c r="BN11" s="98" t="b">
        <f t="shared" si="12"/>
        <v>0</v>
      </c>
      <c r="BO11" s="97">
        <f t="shared" si="13"/>
        <v>0</v>
      </c>
      <c r="BP11" s="98" t="b">
        <f t="shared" si="14"/>
        <v>0</v>
      </c>
      <c r="BQ11" s="97">
        <f t="shared" si="15"/>
        <v>0</v>
      </c>
      <c r="BR11" s="98" t="b">
        <f t="shared" si="16"/>
        <v>0</v>
      </c>
      <c r="BS11" s="97">
        <f t="shared" si="17"/>
        <v>0</v>
      </c>
      <c r="BT11" s="98" t="b">
        <f t="shared" si="18"/>
        <v>0</v>
      </c>
      <c r="BU11" s="97">
        <f t="shared" si="19"/>
        <v>0</v>
      </c>
      <c r="BV11" s="98" t="b">
        <f t="shared" si="20"/>
        <v>0</v>
      </c>
      <c r="BW11" s="97">
        <f t="shared" si="21"/>
        <v>0</v>
      </c>
      <c r="BX11" s="98" t="b">
        <f t="shared" si="22"/>
        <v>0</v>
      </c>
      <c r="BY11" s="97">
        <f t="shared" si="23"/>
        <v>0</v>
      </c>
      <c r="BZ11" s="98" t="b">
        <f t="shared" si="24"/>
        <v>0</v>
      </c>
      <c r="CA11" s="97">
        <f t="shared" si="25"/>
        <v>0</v>
      </c>
      <c r="CB11" s="98" t="b">
        <f t="shared" si="26"/>
        <v>0</v>
      </c>
      <c r="CC11" s="97">
        <f t="shared" si="27"/>
        <v>0</v>
      </c>
      <c r="CD11" s="98" t="b">
        <f t="shared" si="28"/>
        <v>0</v>
      </c>
      <c r="CE11" s="97">
        <f t="shared" si="29"/>
        <v>0</v>
      </c>
      <c r="CF11" s="98" t="b">
        <f t="shared" si="30"/>
        <v>0</v>
      </c>
      <c r="CG11" s="97">
        <f t="shared" si="31"/>
        <v>0</v>
      </c>
      <c r="CH11" s="98" t="b">
        <f t="shared" si="32"/>
        <v>0</v>
      </c>
      <c r="CI11" s="97">
        <f t="shared" si="33"/>
        <v>0</v>
      </c>
      <c r="CJ11" s="98" t="b">
        <f t="shared" si="34"/>
        <v>0</v>
      </c>
      <c r="CK11" s="97">
        <f t="shared" si="35"/>
        <v>0</v>
      </c>
      <c r="CL11" s="98" t="b">
        <f t="shared" si="36"/>
        <v>0</v>
      </c>
      <c r="CM11" s="97">
        <f t="shared" si="37"/>
        <v>0</v>
      </c>
      <c r="CN11" s="98" t="b">
        <f t="shared" si="38"/>
        <v>0</v>
      </c>
      <c r="CO11" s="97">
        <f t="shared" si="39"/>
        <v>0</v>
      </c>
      <c r="CP11" s="98" t="b">
        <f t="shared" si="40"/>
        <v>0</v>
      </c>
      <c r="CQ11" s="97">
        <f t="shared" si="41"/>
        <v>0</v>
      </c>
      <c r="CR11" s="98" t="b">
        <f t="shared" si="42"/>
        <v>0</v>
      </c>
      <c r="CS11" s="97">
        <f t="shared" si="43"/>
        <v>0</v>
      </c>
      <c r="CT11" s="98" t="b">
        <f t="shared" si="44"/>
        <v>0</v>
      </c>
      <c r="CU11" s="97">
        <f t="shared" si="45"/>
        <v>0</v>
      </c>
      <c r="CV11" s="98" t="b">
        <f t="shared" si="46"/>
        <v>0</v>
      </c>
      <c r="CW11" s="97">
        <f t="shared" si="47"/>
        <v>0</v>
      </c>
      <c r="CX11" s="98" t="b">
        <f t="shared" si="48"/>
        <v>0</v>
      </c>
      <c r="CY11" s="97">
        <f t="shared" si="49"/>
        <v>0</v>
      </c>
      <c r="CZ11" s="98" t="b">
        <f t="shared" si="50"/>
        <v>0</v>
      </c>
      <c r="DA11" s="97">
        <f t="shared" si="51"/>
        <v>0</v>
      </c>
      <c r="DB11" s="98" t="b">
        <f t="shared" si="52"/>
        <v>0</v>
      </c>
      <c r="DC11" s="97">
        <f t="shared" si="53"/>
        <v>0</v>
      </c>
      <c r="DD11" s="98" t="b">
        <f t="shared" si="54"/>
        <v>0</v>
      </c>
      <c r="DE11" s="292"/>
      <c r="DF11" s="97">
        <f t="shared" si="55"/>
        <v>0</v>
      </c>
      <c r="DG11" s="98" t="b">
        <f t="shared" si="56"/>
        <v>0</v>
      </c>
      <c r="DH11" s="97">
        <f t="shared" si="57"/>
        <v>0</v>
      </c>
      <c r="DI11" s="98" t="b">
        <f t="shared" si="58"/>
        <v>0</v>
      </c>
      <c r="DJ11" s="97">
        <f t="shared" si="59"/>
        <v>0</v>
      </c>
      <c r="DK11" s="98" t="b">
        <f t="shared" si="60"/>
        <v>0</v>
      </c>
      <c r="DL11" s="97">
        <f t="shared" si="61"/>
        <v>0</v>
      </c>
      <c r="DM11" s="98" t="b">
        <f t="shared" si="62"/>
        <v>0</v>
      </c>
      <c r="DN11" s="293"/>
      <c r="DO11" s="97">
        <f t="shared" si="63"/>
        <v>0</v>
      </c>
      <c r="DP11" s="98" t="b">
        <f t="shared" si="64"/>
        <v>0</v>
      </c>
      <c r="DQ11" s="97">
        <f t="shared" si="65"/>
        <v>0</v>
      </c>
      <c r="DR11" s="98" t="b">
        <f t="shared" si="66"/>
        <v>0</v>
      </c>
      <c r="DS11" s="97">
        <f t="shared" si="67"/>
        <v>0</v>
      </c>
      <c r="DT11" s="98" t="b">
        <f t="shared" si="68"/>
        <v>0</v>
      </c>
      <c r="DU11" s="97">
        <f t="shared" si="69"/>
        <v>0</v>
      </c>
      <c r="DV11" s="98" t="b">
        <f t="shared" si="70"/>
        <v>0</v>
      </c>
      <c r="DW11" s="97">
        <f t="shared" si="71"/>
        <v>0</v>
      </c>
      <c r="DX11" s="98" t="b">
        <f t="shared" si="72"/>
        <v>0</v>
      </c>
    </row>
    <row r="12" spans="1:128" ht="15.6" customHeight="1">
      <c r="A12" s="84"/>
      <c r="B12" s="96">
        <f>'1. Plano anual atividades'!C14</f>
        <v>0</v>
      </c>
      <c r="C12" s="5"/>
      <c r="D12" s="98">
        <f>'1. Plano anual atividades'!D14</f>
        <v>0</v>
      </c>
      <c r="E12" s="98">
        <f>'1. Plano anual atividades'!I14</f>
        <v>0</v>
      </c>
      <c r="F12" s="98">
        <f>'1. Plano anual atividades'!J14</f>
        <v>0</v>
      </c>
      <c r="G12" s="98">
        <f>'1. Plano anual atividades'!K14</f>
        <v>0</v>
      </c>
      <c r="H12" s="98">
        <f>'1. Plano anual atividades'!L14</f>
        <v>0</v>
      </c>
      <c r="I12" s="98">
        <f>'1. Plano anual atividades'!M14</f>
        <v>0</v>
      </c>
      <c r="J12" s="98">
        <f>'1. Plano anual atividades'!N14</f>
        <v>0</v>
      </c>
      <c r="K12" s="98">
        <f>'1. Plano anual atividades'!O14</f>
        <v>0</v>
      </c>
      <c r="L12" s="98">
        <f>'1. Plano anual atividades'!P14</f>
        <v>0</v>
      </c>
      <c r="M12" s="98">
        <f>'1. Plano anual atividades'!Q14</f>
        <v>0</v>
      </c>
      <c r="N12" s="98">
        <f>'1. Plano anual atividades'!R14</f>
        <v>0</v>
      </c>
      <c r="O12" s="5"/>
      <c r="P12" s="5"/>
      <c r="Q12" s="98">
        <f t="shared" si="1"/>
        <v>0</v>
      </c>
      <c r="R12" s="5"/>
      <c r="S12" s="5"/>
      <c r="T12" s="98">
        <f t="shared" si="73"/>
        <v>0</v>
      </c>
      <c r="U12" s="98">
        <f t="shared" si="74"/>
        <v>0</v>
      </c>
      <c r="V12" s="5"/>
      <c r="W12" s="5"/>
      <c r="X12" s="98">
        <f t="shared" si="0"/>
        <v>0</v>
      </c>
      <c r="Y12" s="98">
        <f t="shared" si="2"/>
        <v>0</v>
      </c>
      <c r="Z12" s="5"/>
      <c r="AA12" s="5"/>
      <c r="AB12" s="99">
        <f>'1. Plano anual atividades'!E14</f>
        <v>0</v>
      </c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100"/>
      <c r="BB12" s="16"/>
      <c r="BC12" s="16"/>
      <c r="BD12" s="5"/>
      <c r="BE12" s="97">
        <f t="shared" si="3"/>
        <v>0</v>
      </c>
      <c r="BF12" s="98" t="b">
        <f t="shared" si="4"/>
        <v>0</v>
      </c>
      <c r="BG12" s="97">
        <f t="shared" si="5"/>
        <v>0</v>
      </c>
      <c r="BH12" s="98" t="b">
        <f t="shared" si="6"/>
        <v>0</v>
      </c>
      <c r="BI12" s="97">
        <f t="shared" si="7"/>
        <v>0</v>
      </c>
      <c r="BJ12" s="98" t="b">
        <f t="shared" si="8"/>
        <v>0</v>
      </c>
      <c r="BK12" s="97">
        <f t="shared" si="9"/>
        <v>0</v>
      </c>
      <c r="BL12" s="98" t="b">
        <f t="shared" si="10"/>
        <v>0</v>
      </c>
      <c r="BM12" s="97">
        <f t="shared" si="11"/>
        <v>0</v>
      </c>
      <c r="BN12" s="98" t="b">
        <f t="shared" si="12"/>
        <v>0</v>
      </c>
      <c r="BO12" s="97">
        <f t="shared" si="13"/>
        <v>0</v>
      </c>
      <c r="BP12" s="98" t="b">
        <f t="shared" si="14"/>
        <v>0</v>
      </c>
      <c r="BQ12" s="97">
        <f t="shared" si="15"/>
        <v>0</v>
      </c>
      <c r="BR12" s="98" t="b">
        <f t="shared" si="16"/>
        <v>0</v>
      </c>
      <c r="BS12" s="97">
        <f t="shared" si="17"/>
        <v>0</v>
      </c>
      <c r="BT12" s="98" t="b">
        <f t="shared" si="18"/>
        <v>0</v>
      </c>
      <c r="BU12" s="97">
        <f t="shared" si="19"/>
        <v>0</v>
      </c>
      <c r="BV12" s="98" t="b">
        <f t="shared" si="20"/>
        <v>0</v>
      </c>
      <c r="BW12" s="97">
        <f t="shared" si="21"/>
        <v>0</v>
      </c>
      <c r="BX12" s="98" t="b">
        <f t="shared" si="22"/>
        <v>0</v>
      </c>
      <c r="BY12" s="97">
        <f t="shared" si="23"/>
        <v>0</v>
      </c>
      <c r="BZ12" s="98" t="b">
        <f t="shared" si="24"/>
        <v>0</v>
      </c>
      <c r="CA12" s="97">
        <f t="shared" si="25"/>
        <v>0</v>
      </c>
      <c r="CB12" s="98" t="b">
        <f t="shared" si="26"/>
        <v>0</v>
      </c>
      <c r="CC12" s="97">
        <f t="shared" si="27"/>
        <v>0</v>
      </c>
      <c r="CD12" s="98" t="b">
        <f t="shared" si="28"/>
        <v>0</v>
      </c>
      <c r="CE12" s="97">
        <f t="shared" si="29"/>
        <v>0</v>
      </c>
      <c r="CF12" s="98" t="b">
        <f t="shared" si="30"/>
        <v>0</v>
      </c>
      <c r="CG12" s="97">
        <f t="shared" si="31"/>
        <v>0</v>
      </c>
      <c r="CH12" s="98" t="b">
        <f t="shared" si="32"/>
        <v>0</v>
      </c>
      <c r="CI12" s="97">
        <f t="shared" si="33"/>
        <v>0</v>
      </c>
      <c r="CJ12" s="98" t="b">
        <f t="shared" si="34"/>
        <v>0</v>
      </c>
      <c r="CK12" s="97">
        <f t="shared" si="35"/>
        <v>0</v>
      </c>
      <c r="CL12" s="98" t="b">
        <f t="shared" si="36"/>
        <v>0</v>
      </c>
      <c r="CM12" s="97">
        <f t="shared" si="37"/>
        <v>0</v>
      </c>
      <c r="CN12" s="98" t="b">
        <f t="shared" si="38"/>
        <v>0</v>
      </c>
      <c r="CO12" s="97">
        <f t="shared" si="39"/>
        <v>0</v>
      </c>
      <c r="CP12" s="98" t="b">
        <f t="shared" si="40"/>
        <v>0</v>
      </c>
      <c r="CQ12" s="97">
        <f t="shared" si="41"/>
        <v>0</v>
      </c>
      <c r="CR12" s="98" t="b">
        <f t="shared" si="42"/>
        <v>0</v>
      </c>
      <c r="CS12" s="97">
        <f t="shared" si="43"/>
        <v>0</v>
      </c>
      <c r="CT12" s="98" t="b">
        <f t="shared" si="44"/>
        <v>0</v>
      </c>
      <c r="CU12" s="97">
        <f t="shared" si="45"/>
        <v>0</v>
      </c>
      <c r="CV12" s="98" t="b">
        <f t="shared" si="46"/>
        <v>0</v>
      </c>
      <c r="CW12" s="97">
        <f t="shared" si="47"/>
        <v>0</v>
      </c>
      <c r="CX12" s="98" t="b">
        <f t="shared" si="48"/>
        <v>0</v>
      </c>
      <c r="CY12" s="97">
        <f t="shared" si="49"/>
        <v>0</v>
      </c>
      <c r="CZ12" s="98" t="b">
        <f t="shared" si="50"/>
        <v>0</v>
      </c>
      <c r="DA12" s="97">
        <f t="shared" si="51"/>
        <v>0</v>
      </c>
      <c r="DB12" s="98" t="b">
        <f t="shared" si="52"/>
        <v>0</v>
      </c>
      <c r="DC12" s="97">
        <f t="shared" si="53"/>
        <v>0</v>
      </c>
      <c r="DD12" s="98" t="b">
        <f t="shared" si="54"/>
        <v>0</v>
      </c>
      <c r="DE12" s="292"/>
      <c r="DF12" s="97">
        <f t="shared" si="55"/>
        <v>0</v>
      </c>
      <c r="DG12" s="98" t="b">
        <f t="shared" si="56"/>
        <v>0</v>
      </c>
      <c r="DH12" s="97">
        <f t="shared" si="57"/>
        <v>0</v>
      </c>
      <c r="DI12" s="98" t="b">
        <f t="shared" si="58"/>
        <v>0</v>
      </c>
      <c r="DJ12" s="97">
        <f t="shared" si="59"/>
        <v>0</v>
      </c>
      <c r="DK12" s="98" t="b">
        <f t="shared" si="60"/>
        <v>0</v>
      </c>
      <c r="DL12" s="97">
        <f t="shared" si="61"/>
        <v>0</v>
      </c>
      <c r="DM12" s="98" t="b">
        <f t="shared" si="62"/>
        <v>0</v>
      </c>
      <c r="DN12" s="293"/>
      <c r="DO12" s="97">
        <f t="shared" si="63"/>
        <v>0</v>
      </c>
      <c r="DP12" s="98" t="b">
        <f t="shared" si="64"/>
        <v>0</v>
      </c>
      <c r="DQ12" s="97">
        <f t="shared" si="65"/>
        <v>0</v>
      </c>
      <c r="DR12" s="98" t="b">
        <f t="shared" si="66"/>
        <v>0</v>
      </c>
      <c r="DS12" s="97">
        <f t="shared" si="67"/>
        <v>0</v>
      </c>
      <c r="DT12" s="98" t="b">
        <f t="shared" si="68"/>
        <v>0</v>
      </c>
      <c r="DU12" s="97">
        <f t="shared" si="69"/>
        <v>0</v>
      </c>
      <c r="DV12" s="98" t="b">
        <f t="shared" si="70"/>
        <v>0</v>
      </c>
      <c r="DW12" s="97">
        <f t="shared" si="71"/>
        <v>0</v>
      </c>
      <c r="DX12" s="98" t="b">
        <f t="shared" si="72"/>
        <v>0</v>
      </c>
    </row>
    <row r="13" spans="1:128" ht="15.6" customHeight="1">
      <c r="A13" s="84"/>
      <c r="B13" s="96">
        <f>'1. Plano anual atividades'!C15</f>
        <v>0</v>
      </c>
      <c r="C13" s="5"/>
      <c r="D13" s="98">
        <f>'1. Plano anual atividades'!D15</f>
        <v>0</v>
      </c>
      <c r="E13" s="98">
        <f>'1. Plano anual atividades'!I15</f>
        <v>0</v>
      </c>
      <c r="F13" s="98">
        <f>'1. Plano anual atividades'!J15</f>
        <v>0</v>
      </c>
      <c r="G13" s="98">
        <f>'1. Plano anual atividades'!K15</f>
        <v>0</v>
      </c>
      <c r="H13" s="98">
        <f>'1. Plano anual atividades'!L15</f>
        <v>0</v>
      </c>
      <c r="I13" s="98">
        <f>'1. Plano anual atividades'!M15</f>
        <v>0</v>
      </c>
      <c r="J13" s="98">
        <f>'1. Plano anual atividades'!N15</f>
        <v>0</v>
      </c>
      <c r="K13" s="98">
        <f>'1. Plano anual atividades'!O15</f>
        <v>0</v>
      </c>
      <c r="L13" s="98">
        <f>'1. Plano anual atividades'!P15</f>
        <v>0</v>
      </c>
      <c r="M13" s="98">
        <f>'1. Plano anual atividades'!Q15</f>
        <v>0</v>
      </c>
      <c r="N13" s="98">
        <f>'1. Plano anual atividades'!R15</f>
        <v>0</v>
      </c>
      <c r="O13" s="5"/>
      <c r="P13" s="5"/>
      <c r="Q13" s="98">
        <f t="shared" si="1"/>
        <v>0</v>
      </c>
      <c r="R13" s="5"/>
      <c r="S13" s="5"/>
      <c r="T13" s="98">
        <f t="shared" si="73"/>
        <v>0</v>
      </c>
      <c r="U13" s="98">
        <f t="shared" si="74"/>
        <v>0</v>
      </c>
      <c r="V13" s="5"/>
      <c r="W13" s="5"/>
      <c r="X13" s="98">
        <f t="shared" si="0"/>
        <v>0</v>
      </c>
      <c r="Y13" s="98">
        <f t="shared" si="2"/>
        <v>0</v>
      </c>
      <c r="Z13" s="5"/>
      <c r="AA13" s="5"/>
      <c r="AB13" s="99">
        <f>'1. Plano anual atividades'!E15</f>
        <v>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100"/>
      <c r="BB13" s="16"/>
      <c r="BC13" s="16"/>
      <c r="BD13" s="5"/>
      <c r="BE13" s="97">
        <f t="shared" si="3"/>
        <v>0</v>
      </c>
      <c r="BF13" s="98" t="b">
        <f t="shared" si="4"/>
        <v>0</v>
      </c>
      <c r="BG13" s="97">
        <f t="shared" si="5"/>
        <v>0</v>
      </c>
      <c r="BH13" s="98" t="b">
        <f t="shared" si="6"/>
        <v>0</v>
      </c>
      <c r="BI13" s="97">
        <f t="shared" si="7"/>
        <v>0</v>
      </c>
      <c r="BJ13" s="98" t="b">
        <f t="shared" si="8"/>
        <v>0</v>
      </c>
      <c r="BK13" s="97">
        <f t="shared" si="9"/>
        <v>0</v>
      </c>
      <c r="BL13" s="98" t="b">
        <f t="shared" si="10"/>
        <v>0</v>
      </c>
      <c r="BM13" s="97">
        <f t="shared" si="11"/>
        <v>0</v>
      </c>
      <c r="BN13" s="98" t="b">
        <f t="shared" si="12"/>
        <v>0</v>
      </c>
      <c r="BO13" s="97">
        <f t="shared" si="13"/>
        <v>0</v>
      </c>
      <c r="BP13" s="98" t="b">
        <f t="shared" si="14"/>
        <v>0</v>
      </c>
      <c r="BQ13" s="97">
        <f t="shared" si="15"/>
        <v>0</v>
      </c>
      <c r="BR13" s="98" t="b">
        <f t="shared" si="16"/>
        <v>0</v>
      </c>
      <c r="BS13" s="97">
        <f t="shared" si="17"/>
        <v>0</v>
      </c>
      <c r="BT13" s="98" t="b">
        <f t="shared" si="18"/>
        <v>0</v>
      </c>
      <c r="BU13" s="97">
        <f t="shared" si="19"/>
        <v>0</v>
      </c>
      <c r="BV13" s="98" t="b">
        <f t="shared" si="20"/>
        <v>0</v>
      </c>
      <c r="BW13" s="97">
        <f t="shared" si="21"/>
        <v>0</v>
      </c>
      <c r="BX13" s="98" t="b">
        <f t="shared" si="22"/>
        <v>0</v>
      </c>
      <c r="BY13" s="97">
        <f t="shared" si="23"/>
        <v>0</v>
      </c>
      <c r="BZ13" s="98" t="b">
        <f t="shared" si="24"/>
        <v>0</v>
      </c>
      <c r="CA13" s="97">
        <f t="shared" si="25"/>
        <v>0</v>
      </c>
      <c r="CB13" s="98" t="b">
        <f t="shared" si="26"/>
        <v>0</v>
      </c>
      <c r="CC13" s="97">
        <f t="shared" si="27"/>
        <v>0</v>
      </c>
      <c r="CD13" s="98" t="b">
        <f t="shared" si="28"/>
        <v>0</v>
      </c>
      <c r="CE13" s="97">
        <f t="shared" si="29"/>
        <v>0</v>
      </c>
      <c r="CF13" s="98" t="b">
        <f t="shared" si="30"/>
        <v>0</v>
      </c>
      <c r="CG13" s="97">
        <f t="shared" si="31"/>
        <v>0</v>
      </c>
      <c r="CH13" s="98" t="b">
        <f t="shared" si="32"/>
        <v>0</v>
      </c>
      <c r="CI13" s="97">
        <f t="shared" si="33"/>
        <v>0</v>
      </c>
      <c r="CJ13" s="98" t="b">
        <f t="shared" si="34"/>
        <v>0</v>
      </c>
      <c r="CK13" s="97">
        <f t="shared" si="35"/>
        <v>0</v>
      </c>
      <c r="CL13" s="98" t="b">
        <f t="shared" si="36"/>
        <v>0</v>
      </c>
      <c r="CM13" s="97">
        <f t="shared" si="37"/>
        <v>0</v>
      </c>
      <c r="CN13" s="98" t="b">
        <f t="shared" si="38"/>
        <v>0</v>
      </c>
      <c r="CO13" s="97">
        <f t="shared" si="39"/>
        <v>0</v>
      </c>
      <c r="CP13" s="98" t="b">
        <f t="shared" si="40"/>
        <v>0</v>
      </c>
      <c r="CQ13" s="97">
        <f t="shared" si="41"/>
        <v>0</v>
      </c>
      <c r="CR13" s="98" t="b">
        <f t="shared" si="42"/>
        <v>0</v>
      </c>
      <c r="CS13" s="97">
        <f t="shared" si="43"/>
        <v>0</v>
      </c>
      <c r="CT13" s="98" t="b">
        <f t="shared" si="44"/>
        <v>0</v>
      </c>
      <c r="CU13" s="97">
        <f t="shared" si="45"/>
        <v>0</v>
      </c>
      <c r="CV13" s="98" t="b">
        <f t="shared" si="46"/>
        <v>0</v>
      </c>
      <c r="CW13" s="97">
        <f t="shared" si="47"/>
        <v>0</v>
      </c>
      <c r="CX13" s="98" t="b">
        <f t="shared" si="48"/>
        <v>0</v>
      </c>
      <c r="CY13" s="97">
        <f t="shared" si="49"/>
        <v>0</v>
      </c>
      <c r="CZ13" s="98" t="b">
        <f t="shared" si="50"/>
        <v>0</v>
      </c>
      <c r="DA13" s="97">
        <f t="shared" si="51"/>
        <v>0</v>
      </c>
      <c r="DB13" s="98" t="b">
        <f t="shared" si="52"/>
        <v>0</v>
      </c>
      <c r="DC13" s="97">
        <f t="shared" si="53"/>
        <v>0</v>
      </c>
      <c r="DD13" s="98" t="b">
        <f t="shared" si="54"/>
        <v>0</v>
      </c>
      <c r="DE13" s="292"/>
      <c r="DF13" s="97">
        <f t="shared" si="55"/>
        <v>0</v>
      </c>
      <c r="DG13" s="98" t="b">
        <f t="shared" si="56"/>
        <v>0</v>
      </c>
      <c r="DH13" s="97">
        <f t="shared" si="57"/>
        <v>0</v>
      </c>
      <c r="DI13" s="98" t="b">
        <f t="shared" si="58"/>
        <v>0</v>
      </c>
      <c r="DJ13" s="97">
        <f t="shared" si="59"/>
        <v>0</v>
      </c>
      <c r="DK13" s="98" t="b">
        <f t="shared" si="60"/>
        <v>0</v>
      </c>
      <c r="DL13" s="97">
        <f t="shared" si="61"/>
        <v>0</v>
      </c>
      <c r="DM13" s="98" t="b">
        <f t="shared" si="62"/>
        <v>0</v>
      </c>
      <c r="DN13" s="293"/>
      <c r="DO13" s="97">
        <f t="shared" si="63"/>
        <v>0</v>
      </c>
      <c r="DP13" s="98" t="b">
        <f t="shared" si="64"/>
        <v>0</v>
      </c>
      <c r="DQ13" s="97">
        <f t="shared" si="65"/>
        <v>0</v>
      </c>
      <c r="DR13" s="98" t="b">
        <f t="shared" si="66"/>
        <v>0</v>
      </c>
      <c r="DS13" s="97">
        <f t="shared" si="67"/>
        <v>0</v>
      </c>
      <c r="DT13" s="98" t="b">
        <f t="shared" si="68"/>
        <v>0</v>
      </c>
      <c r="DU13" s="97">
        <f t="shared" si="69"/>
        <v>0</v>
      </c>
      <c r="DV13" s="98" t="b">
        <f t="shared" si="70"/>
        <v>0</v>
      </c>
      <c r="DW13" s="97">
        <f t="shared" si="71"/>
        <v>0</v>
      </c>
      <c r="DX13" s="98" t="b">
        <f t="shared" si="72"/>
        <v>0</v>
      </c>
    </row>
    <row r="14" spans="1:128" ht="15.6" customHeight="1">
      <c r="A14" s="84"/>
      <c r="B14" s="96">
        <f>'1. Plano anual atividades'!C16</f>
        <v>0</v>
      </c>
      <c r="C14" s="5"/>
      <c r="D14" s="98">
        <f>'1. Plano anual atividades'!D16</f>
        <v>0</v>
      </c>
      <c r="E14" s="98">
        <f>'1. Plano anual atividades'!I16</f>
        <v>0</v>
      </c>
      <c r="F14" s="98">
        <f>'1. Plano anual atividades'!J16</f>
        <v>0</v>
      </c>
      <c r="G14" s="98">
        <f>'1. Plano anual atividades'!K16</f>
        <v>0</v>
      </c>
      <c r="H14" s="98">
        <f>'1. Plano anual atividades'!L16</f>
        <v>0</v>
      </c>
      <c r="I14" s="98">
        <f>'1. Plano anual atividades'!M16</f>
        <v>0</v>
      </c>
      <c r="J14" s="98">
        <f>'1. Plano anual atividades'!N16</f>
        <v>0</v>
      </c>
      <c r="K14" s="98">
        <f>'1. Plano anual atividades'!O16</f>
        <v>0</v>
      </c>
      <c r="L14" s="98">
        <f>'1. Plano anual atividades'!P16</f>
        <v>0</v>
      </c>
      <c r="M14" s="98">
        <f>'1. Plano anual atividades'!Q16</f>
        <v>0</v>
      </c>
      <c r="N14" s="98">
        <f>'1. Plano anual atividades'!R16</f>
        <v>0</v>
      </c>
      <c r="O14" s="5"/>
      <c r="P14" s="5"/>
      <c r="Q14" s="98">
        <f t="shared" si="1"/>
        <v>0</v>
      </c>
      <c r="R14" s="5"/>
      <c r="S14" s="5"/>
      <c r="T14" s="98">
        <f t="shared" si="73"/>
        <v>0</v>
      </c>
      <c r="U14" s="98">
        <f t="shared" si="74"/>
        <v>0</v>
      </c>
      <c r="V14" s="5"/>
      <c r="W14" s="5"/>
      <c r="X14" s="98">
        <f t="shared" si="0"/>
        <v>0</v>
      </c>
      <c r="Y14" s="98">
        <f t="shared" si="2"/>
        <v>0</v>
      </c>
      <c r="Z14" s="5"/>
      <c r="AA14" s="5"/>
      <c r="AB14" s="99">
        <f>'1. Plano anual atividades'!E16</f>
        <v>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101"/>
      <c r="BB14" s="16"/>
      <c r="BC14" s="16"/>
      <c r="BD14" s="5"/>
      <c r="BE14" s="97">
        <f t="shared" si="3"/>
        <v>0</v>
      </c>
      <c r="BF14" s="98" t="b">
        <f t="shared" si="4"/>
        <v>0</v>
      </c>
      <c r="BG14" s="97">
        <f t="shared" si="5"/>
        <v>0</v>
      </c>
      <c r="BH14" s="98" t="b">
        <f t="shared" si="6"/>
        <v>0</v>
      </c>
      <c r="BI14" s="97">
        <f t="shared" si="7"/>
        <v>0</v>
      </c>
      <c r="BJ14" s="98" t="b">
        <f t="shared" si="8"/>
        <v>0</v>
      </c>
      <c r="BK14" s="97">
        <f t="shared" si="9"/>
        <v>0</v>
      </c>
      <c r="BL14" s="98" t="b">
        <f t="shared" si="10"/>
        <v>0</v>
      </c>
      <c r="BM14" s="97">
        <f t="shared" si="11"/>
        <v>0</v>
      </c>
      <c r="BN14" s="98" t="b">
        <f t="shared" si="12"/>
        <v>0</v>
      </c>
      <c r="BO14" s="97">
        <f t="shared" si="13"/>
        <v>0</v>
      </c>
      <c r="BP14" s="98" t="b">
        <f t="shared" si="14"/>
        <v>0</v>
      </c>
      <c r="BQ14" s="97">
        <f t="shared" si="15"/>
        <v>0</v>
      </c>
      <c r="BR14" s="98" t="b">
        <f t="shared" si="16"/>
        <v>0</v>
      </c>
      <c r="BS14" s="97">
        <f t="shared" si="17"/>
        <v>0</v>
      </c>
      <c r="BT14" s="98" t="b">
        <f t="shared" si="18"/>
        <v>0</v>
      </c>
      <c r="BU14" s="97">
        <f t="shared" si="19"/>
        <v>0</v>
      </c>
      <c r="BV14" s="98" t="b">
        <f t="shared" si="20"/>
        <v>0</v>
      </c>
      <c r="BW14" s="97">
        <f t="shared" si="21"/>
        <v>0</v>
      </c>
      <c r="BX14" s="98" t="b">
        <f t="shared" si="22"/>
        <v>0</v>
      </c>
      <c r="BY14" s="97">
        <f t="shared" si="23"/>
        <v>0</v>
      </c>
      <c r="BZ14" s="98" t="b">
        <f t="shared" si="24"/>
        <v>0</v>
      </c>
      <c r="CA14" s="97">
        <f t="shared" si="25"/>
        <v>0</v>
      </c>
      <c r="CB14" s="98" t="b">
        <f t="shared" si="26"/>
        <v>0</v>
      </c>
      <c r="CC14" s="97">
        <f t="shared" si="27"/>
        <v>0</v>
      </c>
      <c r="CD14" s="98" t="b">
        <f t="shared" si="28"/>
        <v>0</v>
      </c>
      <c r="CE14" s="97">
        <f t="shared" si="29"/>
        <v>0</v>
      </c>
      <c r="CF14" s="98" t="b">
        <f t="shared" si="30"/>
        <v>0</v>
      </c>
      <c r="CG14" s="97">
        <f t="shared" si="31"/>
        <v>0</v>
      </c>
      <c r="CH14" s="98" t="b">
        <f t="shared" si="32"/>
        <v>0</v>
      </c>
      <c r="CI14" s="97">
        <f t="shared" si="33"/>
        <v>0</v>
      </c>
      <c r="CJ14" s="98" t="b">
        <f t="shared" si="34"/>
        <v>0</v>
      </c>
      <c r="CK14" s="97">
        <f t="shared" si="35"/>
        <v>0</v>
      </c>
      <c r="CL14" s="98" t="b">
        <f t="shared" si="36"/>
        <v>0</v>
      </c>
      <c r="CM14" s="97">
        <f t="shared" si="37"/>
        <v>0</v>
      </c>
      <c r="CN14" s="98" t="b">
        <f t="shared" si="38"/>
        <v>0</v>
      </c>
      <c r="CO14" s="97">
        <f t="shared" si="39"/>
        <v>0</v>
      </c>
      <c r="CP14" s="98" t="b">
        <f t="shared" si="40"/>
        <v>0</v>
      </c>
      <c r="CQ14" s="97">
        <f t="shared" si="41"/>
        <v>0</v>
      </c>
      <c r="CR14" s="98" t="b">
        <f t="shared" si="42"/>
        <v>0</v>
      </c>
      <c r="CS14" s="97">
        <f t="shared" si="43"/>
        <v>0</v>
      </c>
      <c r="CT14" s="98" t="b">
        <f t="shared" si="44"/>
        <v>0</v>
      </c>
      <c r="CU14" s="97">
        <f t="shared" si="45"/>
        <v>0</v>
      </c>
      <c r="CV14" s="98" t="b">
        <f t="shared" si="46"/>
        <v>0</v>
      </c>
      <c r="CW14" s="97">
        <f t="shared" si="47"/>
        <v>0</v>
      </c>
      <c r="CX14" s="98" t="b">
        <f t="shared" si="48"/>
        <v>0</v>
      </c>
      <c r="CY14" s="97">
        <f t="shared" si="49"/>
        <v>0</v>
      </c>
      <c r="CZ14" s="98" t="b">
        <f t="shared" si="50"/>
        <v>0</v>
      </c>
      <c r="DA14" s="97">
        <f t="shared" si="51"/>
        <v>0</v>
      </c>
      <c r="DB14" s="98" t="b">
        <f t="shared" si="52"/>
        <v>0</v>
      </c>
      <c r="DC14" s="97">
        <f t="shared" si="53"/>
        <v>0</v>
      </c>
      <c r="DD14" s="98" t="b">
        <f t="shared" si="54"/>
        <v>0</v>
      </c>
      <c r="DE14" s="292"/>
      <c r="DF14" s="97">
        <f t="shared" si="55"/>
        <v>0</v>
      </c>
      <c r="DG14" s="98" t="b">
        <f t="shared" si="56"/>
        <v>0</v>
      </c>
      <c r="DH14" s="97">
        <f t="shared" si="57"/>
        <v>0</v>
      </c>
      <c r="DI14" s="98" t="b">
        <f t="shared" si="58"/>
        <v>0</v>
      </c>
      <c r="DJ14" s="97">
        <f t="shared" si="59"/>
        <v>0</v>
      </c>
      <c r="DK14" s="98" t="b">
        <f t="shared" si="60"/>
        <v>0</v>
      </c>
      <c r="DL14" s="97">
        <f t="shared" si="61"/>
        <v>0</v>
      </c>
      <c r="DM14" s="98" t="b">
        <f t="shared" si="62"/>
        <v>0</v>
      </c>
      <c r="DN14" s="293"/>
      <c r="DO14" s="97">
        <f t="shared" si="63"/>
        <v>0</v>
      </c>
      <c r="DP14" s="98" t="b">
        <f t="shared" si="64"/>
        <v>0</v>
      </c>
      <c r="DQ14" s="97">
        <f t="shared" si="65"/>
        <v>0</v>
      </c>
      <c r="DR14" s="98" t="b">
        <f t="shared" si="66"/>
        <v>0</v>
      </c>
      <c r="DS14" s="97">
        <f t="shared" si="67"/>
        <v>0</v>
      </c>
      <c r="DT14" s="98" t="b">
        <f t="shared" si="68"/>
        <v>0</v>
      </c>
      <c r="DU14" s="97">
        <f t="shared" si="69"/>
        <v>0</v>
      </c>
      <c r="DV14" s="98" t="b">
        <f t="shared" si="70"/>
        <v>0</v>
      </c>
      <c r="DW14" s="97">
        <f t="shared" si="71"/>
        <v>0</v>
      </c>
      <c r="DX14" s="98" t="b">
        <f t="shared" si="72"/>
        <v>0</v>
      </c>
    </row>
    <row r="15" spans="1:128" ht="15.6" customHeight="1">
      <c r="A15" s="84"/>
      <c r="B15" s="96">
        <f>'1. Plano anual atividades'!C17</f>
        <v>0</v>
      </c>
      <c r="C15" s="5"/>
      <c r="D15" s="98">
        <f>'1. Plano anual atividades'!D17</f>
        <v>0</v>
      </c>
      <c r="E15" s="98">
        <f>'1. Plano anual atividades'!I17</f>
        <v>0</v>
      </c>
      <c r="F15" s="98">
        <f>'1. Plano anual atividades'!J17</f>
        <v>0</v>
      </c>
      <c r="G15" s="98">
        <f>'1. Plano anual atividades'!K17</f>
        <v>0</v>
      </c>
      <c r="H15" s="98">
        <f>'1. Plano anual atividades'!L17</f>
        <v>0</v>
      </c>
      <c r="I15" s="98">
        <f>'1. Plano anual atividades'!M17</f>
        <v>0</v>
      </c>
      <c r="J15" s="98">
        <f>'1. Plano anual atividades'!N17</f>
        <v>0</v>
      </c>
      <c r="K15" s="98">
        <f>'1. Plano anual atividades'!O17</f>
        <v>0</v>
      </c>
      <c r="L15" s="98">
        <f>'1. Plano anual atividades'!P17</f>
        <v>0</v>
      </c>
      <c r="M15" s="98">
        <f>'1. Plano anual atividades'!Q17</f>
        <v>0</v>
      </c>
      <c r="N15" s="98">
        <f>'1. Plano anual atividades'!R17</f>
        <v>0</v>
      </c>
      <c r="O15" s="5"/>
      <c r="P15" s="5"/>
      <c r="Q15" s="98">
        <f t="shared" si="1"/>
        <v>0</v>
      </c>
      <c r="R15" s="5"/>
      <c r="S15" s="5"/>
      <c r="T15" s="98">
        <f t="shared" si="73"/>
        <v>0</v>
      </c>
      <c r="U15" s="98">
        <f t="shared" si="74"/>
        <v>0</v>
      </c>
      <c r="V15" s="5"/>
      <c r="W15" s="5"/>
      <c r="X15" s="98">
        <f t="shared" si="0"/>
        <v>0</v>
      </c>
      <c r="Y15" s="98">
        <f t="shared" si="2"/>
        <v>0</v>
      </c>
      <c r="Z15" s="5"/>
      <c r="AA15" s="5"/>
      <c r="AB15" s="99">
        <f>'1. Plano anual atividades'!E17</f>
        <v>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100"/>
      <c r="BB15" s="16"/>
      <c r="BC15" s="16"/>
      <c r="BD15" s="5"/>
      <c r="BE15" s="97">
        <f t="shared" si="3"/>
        <v>0</v>
      </c>
      <c r="BF15" s="98" t="b">
        <f t="shared" si="4"/>
        <v>0</v>
      </c>
      <c r="BG15" s="97">
        <f t="shared" si="5"/>
        <v>0</v>
      </c>
      <c r="BH15" s="98" t="b">
        <f t="shared" si="6"/>
        <v>0</v>
      </c>
      <c r="BI15" s="97">
        <f t="shared" si="7"/>
        <v>0</v>
      </c>
      <c r="BJ15" s="98" t="b">
        <f t="shared" si="8"/>
        <v>0</v>
      </c>
      <c r="BK15" s="97">
        <f t="shared" si="9"/>
        <v>0</v>
      </c>
      <c r="BL15" s="98" t="b">
        <f t="shared" si="10"/>
        <v>0</v>
      </c>
      <c r="BM15" s="97">
        <f t="shared" si="11"/>
        <v>0</v>
      </c>
      <c r="BN15" s="98" t="b">
        <f t="shared" si="12"/>
        <v>0</v>
      </c>
      <c r="BO15" s="97">
        <f t="shared" si="13"/>
        <v>0</v>
      </c>
      <c r="BP15" s="98" t="b">
        <f t="shared" si="14"/>
        <v>0</v>
      </c>
      <c r="BQ15" s="97">
        <f t="shared" si="15"/>
        <v>0</v>
      </c>
      <c r="BR15" s="98" t="b">
        <f t="shared" si="16"/>
        <v>0</v>
      </c>
      <c r="BS15" s="97">
        <f t="shared" si="17"/>
        <v>0</v>
      </c>
      <c r="BT15" s="98" t="b">
        <f t="shared" si="18"/>
        <v>0</v>
      </c>
      <c r="BU15" s="97">
        <f t="shared" si="19"/>
        <v>0</v>
      </c>
      <c r="BV15" s="98" t="b">
        <f t="shared" si="20"/>
        <v>0</v>
      </c>
      <c r="BW15" s="97">
        <f t="shared" si="21"/>
        <v>0</v>
      </c>
      <c r="BX15" s="98" t="b">
        <f t="shared" si="22"/>
        <v>0</v>
      </c>
      <c r="BY15" s="97">
        <f t="shared" si="23"/>
        <v>0</v>
      </c>
      <c r="BZ15" s="98" t="b">
        <f t="shared" si="24"/>
        <v>0</v>
      </c>
      <c r="CA15" s="97">
        <f t="shared" si="25"/>
        <v>0</v>
      </c>
      <c r="CB15" s="98" t="b">
        <f t="shared" si="26"/>
        <v>0</v>
      </c>
      <c r="CC15" s="97">
        <f t="shared" si="27"/>
        <v>0</v>
      </c>
      <c r="CD15" s="98" t="b">
        <f t="shared" si="28"/>
        <v>0</v>
      </c>
      <c r="CE15" s="97">
        <f t="shared" si="29"/>
        <v>0</v>
      </c>
      <c r="CF15" s="98" t="b">
        <f t="shared" si="30"/>
        <v>0</v>
      </c>
      <c r="CG15" s="97">
        <f t="shared" si="31"/>
        <v>0</v>
      </c>
      <c r="CH15" s="98" t="b">
        <f t="shared" si="32"/>
        <v>0</v>
      </c>
      <c r="CI15" s="97">
        <f t="shared" si="33"/>
        <v>0</v>
      </c>
      <c r="CJ15" s="98" t="b">
        <f t="shared" si="34"/>
        <v>0</v>
      </c>
      <c r="CK15" s="97">
        <f t="shared" si="35"/>
        <v>0</v>
      </c>
      <c r="CL15" s="98" t="b">
        <f t="shared" si="36"/>
        <v>0</v>
      </c>
      <c r="CM15" s="97">
        <f t="shared" si="37"/>
        <v>0</v>
      </c>
      <c r="CN15" s="98" t="b">
        <f t="shared" si="38"/>
        <v>0</v>
      </c>
      <c r="CO15" s="97">
        <f t="shared" si="39"/>
        <v>0</v>
      </c>
      <c r="CP15" s="98" t="b">
        <f t="shared" si="40"/>
        <v>0</v>
      </c>
      <c r="CQ15" s="97">
        <f t="shared" si="41"/>
        <v>0</v>
      </c>
      <c r="CR15" s="98" t="b">
        <f t="shared" si="42"/>
        <v>0</v>
      </c>
      <c r="CS15" s="97">
        <f t="shared" si="43"/>
        <v>0</v>
      </c>
      <c r="CT15" s="98" t="b">
        <f t="shared" si="44"/>
        <v>0</v>
      </c>
      <c r="CU15" s="97">
        <f t="shared" si="45"/>
        <v>0</v>
      </c>
      <c r="CV15" s="98" t="b">
        <f t="shared" si="46"/>
        <v>0</v>
      </c>
      <c r="CW15" s="97">
        <f t="shared" si="47"/>
        <v>0</v>
      </c>
      <c r="CX15" s="98" t="b">
        <f t="shared" si="48"/>
        <v>0</v>
      </c>
      <c r="CY15" s="97">
        <f t="shared" si="49"/>
        <v>0</v>
      </c>
      <c r="CZ15" s="98" t="b">
        <f t="shared" si="50"/>
        <v>0</v>
      </c>
      <c r="DA15" s="97">
        <f t="shared" si="51"/>
        <v>0</v>
      </c>
      <c r="DB15" s="98" t="b">
        <f t="shared" si="52"/>
        <v>0</v>
      </c>
      <c r="DC15" s="97">
        <f t="shared" si="53"/>
        <v>0</v>
      </c>
      <c r="DD15" s="98" t="b">
        <f t="shared" si="54"/>
        <v>0</v>
      </c>
      <c r="DE15" s="292"/>
      <c r="DF15" s="97">
        <f t="shared" si="55"/>
        <v>0</v>
      </c>
      <c r="DG15" s="98" t="b">
        <f t="shared" si="56"/>
        <v>0</v>
      </c>
      <c r="DH15" s="97">
        <f t="shared" si="57"/>
        <v>0</v>
      </c>
      <c r="DI15" s="98" t="b">
        <f t="shared" si="58"/>
        <v>0</v>
      </c>
      <c r="DJ15" s="97">
        <f t="shared" si="59"/>
        <v>0</v>
      </c>
      <c r="DK15" s="98" t="b">
        <f t="shared" si="60"/>
        <v>0</v>
      </c>
      <c r="DL15" s="97">
        <f t="shared" si="61"/>
        <v>0</v>
      </c>
      <c r="DM15" s="98" t="b">
        <f t="shared" si="62"/>
        <v>0</v>
      </c>
      <c r="DN15" s="293"/>
      <c r="DO15" s="97">
        <f t="shared" si="63"/>
        <v>0</v>
      </c>
      <c r="DP15" s="98" t="b">
        <f t="shared" si="64"/>
        <v>0</v>
      </c>
      <c r="DQ15" s="97">
        <f t="shared" si="65"/>
        <v>0</v>
      </c>
      <c r="DR15" s="98" t="b">
        <f t="shared" si="66"/>
        <v>0</v>
      </c>
      <c r="DS15" s="97">
        <f t="shared" si="67"/>
        <v>0</v>
      </c>
      <c r="DT15" s="98" t="b">
        <f t="shared" si="68"/>
        <v>0</v>
      </c>
      <c r="DU15" s="97">
        <f t="shared" si="69"/>
        <v>0</v>
      </c>
      <c r="DV15" s="98" t="b">
        <f t="shared" si="70"/>
        <v>0</v>
      </c>
      <c r="DW15" s="97">
        <f t="shared" si="71"/>
        <v>0</v>
      </c>
      <c r="DX15" s="98" t="b">
        <f t="shared" si="72"/>
        <v>0</v>
      </c>
    </row>
    <row r="16" spans="1:128" ht="15.6" customHeight="1">
      <c r="A16" s="84"/>
      <c r="B16" s="96">
        <f>'1. Plano anual atividades'!C18</f>
        <v>0</v>
      </c>
      <c r="C16" s="5"/>
      <c r="D16" s="98">
        <f>'1. Plano anual atividades'!D18</f>
        <v>0</v>
      </c>
      <c r="E16" s="98">
        <f>'1. Plano anual atividades'!I18</f>
        <v>0</v>
      </c>
      <c r="F16" s="98">
        <f>'1. Plano anual atividades'!J18</f>
        <v>0</v>
      </c>
      <c r="G16" s="98">
        <f>'1. Plano anual atividades'!K18</f>
        <v>0</v>
      </c>
      <c r="H16" s="98">
        <f>'1. Plano anual atividades'!L18</f>
        <v>0</v>
      </c>
      <c r="I16" s="98">
        <f>'1. Plano anual atividades'!M18</f>
        <v>0</v>
      </c>
      <c r="J16" s="98">
        <f>'1. Plano anual atividades'!N18</f>
        <v>0</v>
      </c>
      <c r="K16" s="98">
        <f>'1. Plano anual atividades'!O18</f>
        <v>0</v>
      </c>
      <c r="L16" s="98">
        <f>'1. Plano anual atividades'!P18</f>
        <v>0</v>
      </c>
      <c r="M16" s="98">
        <f>'1. Plano anual atividades'!Q18</f>
        <v>0</v>
      </c>
      <c r="N16" s="98">
        <f>'1. Plano anual atividades'!R18</f>
        <v>0</v>
      </c>
      <c r="O16" s="5"/>
      <c r="P16" s="5"/>
      <c r="Q16" s="98">
        <f t="shared" si="1"/>
        <v>0</v>
      </c>
      <c r="R16" s="5"/>
      <c r="S16" s="5"/>
      <c r="T16" s="98">
        <f t="shared" si="73"/>
        <v>0</v>
      </c>
      <c r="U16" s="98">
        <f t="shared" si="74"/>
        <v>0</v>
      </c>
      <c r="V16" s="5"/>
      <c r="W16" s="5"/>
      <c r="X16" s="98">
        <f t="shared" si="0"/>
        <v>0</v>
      </c>
      <c r="Y16" s="98">
        <f t="shared" si="2"/>
        <v>0</v>
      </c>
      <c r="Z16" s="5"/>
      <c r="AA16" s="5"/>
      <c r="AB16" s="99">
        <f>'1. Plano anual atividades'!E18</f>
        <v>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100"/>
      <c r="BB16" s="16"/>
      <c r="BC16" s="16"/>
      <c r="BD16" s="5"/>
      <c r="BE16" s="97">
        <f t="shared" si="3"/>
        <v>0</v>
      </c>
      <c r="BF16" s="98" t="b">
        <f t="shared" si="4"/>
        <v>0</v>
      </c>
      <c r="BG16" s="97">
        <f t="shared" si="5"/>
        <v>0</v>
      </c>
      <c r="BH16" s="98" t="b">
        <f t="shared" si="6"/>
        <v>0</v>
      </c>
      <c r="BI16" s="97">
        <f t="shared" si="7"/>
        <v>0</v>
      </c>
      <c r="BJ16" s="98" t="b">
        <f t="shared" si="8"/>
        <v>0</v>
      </c>
      <c r="BK16" s="97">
        <f t="shared" si="9"/>
        <v>0</v>
      </c>
      <c r="BL16" s="98" t="b">
        <f t="shared" si="10"/>
        <v>0</v>
      </c>
      <c r="BM16" s="97">
        <f t="shared" si="11"/>
        <v>0</v>
      </c>
      <c r="BN16" s="98" t="b">
        <f t="shared" si="12"/>
        <v>0</v>
      </c>
      <c r="BO16" s="97">
        <f t="shared" si="13"/>
        <v>0</v>
      </c>
      <c r="BP16" s="98" t="b">
        <f t="shared" si="14"/>
        <v>0</v>
      </c>
      <c r="BQ16" s="97">
        <f t="shared" si="15"/>
        <v>0</v>
      </c>
      <c r="BR16" s="98" t="b">
        <f t="shared" si="16"/>
        <v>0</v>
      </c>
      <c r="BS16" s="97">
        <f t="shared" si="17"/>
        <v>0</v>
      </c>
      <c r="BT16" s="98" t="b">
        <f t="shared" si="18"/>
        <v>0</v>
      </c>
      <c r="BU16" s="97">
        <f t="shared" si="19"/>
        <v>0</v>
      </c>
      <c r="BV16" s="98" t="b">
        <f t="shared" si="20"/>
        <v>0</v>
      </c>
      <c r="BW16" s="97">
        <f t="shared" si="21"/>
        <v>0</v>
      </c>
      <c r="BX16" s="98" t="b">
        <f t="shared" si="22"/>
        <v>0</v>
      </c>
      <c r="BY16" s="97">
        <f t="shared" si="23"/>
        <v>0</v>
      </c>
      <c r="BZ16" s="98" t="b">
        <f t="shared" si="24"/>
        <v>0</v>
      </c>
      <c r="CA16" s="97">
        <f t="shared" si="25"/>
        <v>0</v>
      </c>
      <c r="CB16" s="98" t="b">
        <f t="shared" si="26"/>
        <v>0</v>
      </c>
      <c r="CC16" s="97">
        <f t="shared" si="27"/>
        <v>0</v>
      </c>
      <c r="CD16" s="98" t="b">
        <f t="shared" si="28"/>
        <v>0</v>
      </c>
      <c r="CE16" s="97">
        <f t="shared" si="29"/>
        <v>0</v>
      </c>
      <c r="CF16" s="98" t="b">
        <f t="shared" si="30"/>
        <v>0</v>
      </c>
      <c r="CG16" s="97">
        <f t="shared" si="31"/>
        <v>0</v>
      </c>
      <c r="CH16" s="98" t="b">
        <f t="shared" si="32"/>
        <v>0</v>
      </c>
      <c r="CI16" s="97">
        <f t="shared" si="33"/>
        <v>0</v>
      </c>
      <c r="CJ16" s="98" t="b">
        <f t="shared" si="34"/>
        <v>0</v>
      </c>
      <c r="CK16" s="97">
        <f t="shared" si="35"/>
        <v>0</v>
      </c>
      <c r="CL16" s="98" t="b">
        <f t="shared" si="36"/>
        <v>0</v>
      </c>
      <c r="CM16" s="97">
        <f t="shared" si="37"/>
        <v>0</v>
      </c>
      <c r="CN16" s="98" t="b">
        <f t="shared" si="38"/>
        <v>0</v>
      </c>
      <c r="CO16" s="97">
        <f t="shared" si="39"/>
        <v>0</v>
      </c>
      <c r="CP16" s="98" t="b">
        <f t="shared" si="40"/>
        <v>0</v>
      </c>
      <c r="CQ16" s="97">
        <f t="shared" si="41"/>
        <v>0</v>
      </c>
      <c r="CR16" s="98" t="b">
        <f t="shared" si="42"/>
        <v>0</v>
      </c>
      <c r="CS16" s="97">
        <f t="shared" si="43"/>
        <v>0</v>
      </c>
      <c r="CT16" s="98" t="b">
        <f t="shared" si="44"/>
        <v>0</v>
      </c>
      <c r="CU16" s="97">
        <f t="shared" si="45"/>
        <v>0</v>
      </c>
      <c r="CV16" s="98" t="b">
        <f t="shared" si="46"/>
        <v>0</v>
      </c>
      <c r="CW16" s="97">
        <f t="shared" si="47"/>
        <v>0</v>
      </c>
      <c r="CX16" s="98" t="b">
        <f t="shared" si="48"/>
        <v>0</v>
      </c>
      <c r="CY16" s="97">
        <f t="shared" si="49"/>
        <v>0</v>
      </c>
      <c r="CZ16" s="98" t="b">
        <f t="shared" si="50"/>
        <v>0</v>
      </c>
      <c r="DA16" s="97">
        <f t="shared" si="51"/>
        <v>0</v>
      </c>
      <c r="DB16" s="98" t="b">
        <f t="shared" si="52"/>
        <v>0</v>
      </c>
      <c r="DC16" s="97">
        <f t="shared" si="53"/>
        <v>0</v>
      </c>
      <c r="DD16" s="98" t="b">
        <f t="shared" si="54"/>
        <v>0</v>
      </c>
      <c r="DE16" s="292"/>
      <c r="DF16" s="97">
        <f t="shared" si="55"/>
        <v>0</v>
      </c>
      <c r="DG16" s="98" t="b">
        <f t="shared" si="56"/>
        <v>0</v>
      </c>
      <c r="DH16" s="97">
        <f t="shared" si="57"/>
        <v>0</v>
      </c>
      <c r="DI16" s="98" t="b">
        <f t="shared" si="58"/>
        <v>0</v>
      </c>
      <c r="DJ16" s="97">
        <f t="shared" si="59"/>
        <v>0</v>
      </c>
      <c r="DK16" s="98" t="b">
        <f t="shared" si="60"/>
        <v>0</v>
      </c>
      <c r="DL16" s="97">
        <f t="shared" si="61"/>
        <v>0</v>
      </c>
      <c r="DM16" s="98" t="b">
        <f t="shared" si="62"/>
        <v>0</v>
      </c>
      <c r="DN16" s="293"/>
      <c r="DO16" s="97">
        <f t="shared" si="63"/>
        <v>0</v>
      </c>
      <c r="DP16" s="98" t="b">
        <f t="shared" si="64"/>
        <v>0</v>
      </c>
      <c r="DQ16" s="97">
        <f t="shared" si="65"/>
        <v>0</v>
      </c>
      <c r="DR16" s="98" t="b">
        <f t="shared" si="66"/>
        <v>0</v>
      </c>
      <c r="DS16" s="97">
        <f t="shared" si="67"/>
        <v>0</v>
      </c>
      <c r="DT16" s="98" t="b">
        <f t="shared" si="68"/>
        <v>0</v>
      </c>
      <c r="DU16" s="97">
        <f t="shared" si="69"/>
        <v>0</v>
      </c>
      <c r="DV16" s="98" t="b">
        <f t="shared" si="70"/>
        <v>0</v>
      </c>
      <c r="DW16" s="97">
        <f t="shared" si="71"/>
        <v>0</v>
      </c>
      <c r="DX16" s="98" t="b">
        <f t="shared" si="72"/>
        <v>0</v>
      </c>
    </row>
    <row r="17" spans="1:128" ht="15.6" customHeight="1">
      <c r="A17" s="84"/>
      <c r="B17" s="96">
        <f>'1. Plano anual atividades'!C19</f>
        <v>0</v>
      </c>
      <c r="C17" s="5"/>
      <c r="D17" s="98">
        <f>'1. Plano anual atividades'!D19</f>
        <v>0</v>
      </c>
      <c r="E17" s="98">
        <f>'1. Plano anual atividades'!I19</f>
        <v>0</v>
      </c>
      <c r="F17" s="98">
        <f>'1. Plano anual atividades'!J19</f>
        <v>0</v>
      </c>
      <c r="G17" s="98">
        <f>'1. Plano anual atividades'!K19</f>
        <v>0</v>
      </c>
      <c r="H17" s="98">
        <f>'1. Plano anual atividades'!L19</f>
        <v>0</v>
      </c>
      <c r="I17" s="98">
        <f>'1. Plano anual atividades'!M19</f>
        <v>0</v>
      </c>
      <c r="J17" s="98">
        <f>'1. Plano anual atividades'!N19</f>
        <v>0</v>
      </c>
      <c r="K17" s="98">
        <f>'1. Plano anual atividades'!O19</f>
        <v>0</v>
      </c>
      <c r="L17" s="98">
        <f>'1. Plano anual atividades'!P19</f>
        <v>0</v>
      </c>
      <c r="M17" s="98">
        <f>'1. Plano anual atividades'!Q19</f>
        <v>0</v>
      </c>
      <c r="N17" s="98">
        <f>'1. Plano anual atividades'!R19</f>
        <v>0</v>
      </c>
      <c r="O17" s="5"/>
      <c r="P17" s="5"/>
      <c r="Q17" s="98">
        <f t="shared" si="1"/>
        <v>0</v>
      </c>
      <c r="R17" s="5"/>
      <c r="S17" s="5"/>
      <c r="T17" s="98">
        <f t="shared" si="73"/>
        <v>0</v>
      </c>
      <c r="U17" s="98">
        <f t="shared" si="74"/>
        <v>0</v>
      </c>
      <c r="V17" s="5"/>
      <c r="W17" s="5"/>
      <c r="X17" s="98">
        <f t="shared" si="0"/>
        <v>0</v>
      </c>
      <c r="Y17" s="98">
        <f t="shared" si="2"/>
        <v>0</v>
      </c>
      <c r="Z17" s="5"/>
      <c r="AA17" s="5"/>
      <c r="AB17" s="99">
        <f>'1. Plano anual atividades'!E19</f>
        <v>0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100"/>
      <c r="BB17" s="16"/>
      <c r="BC17" s="16"/>
      <c r="BD17" s="5"/>
      <c r="BE17" s="97">
        <f t="shared" si="3"/>
        <v>0</v>
      </c>
      <c r="BF17" s="98" t="b">
        <f t="shared" si="4"/>
        <v>0</v>
      </c>
      <c r="BG17" s="97">
        <f t="shared" si="5"/>
        <v>0</v>
      </c>
      <c r="BH17" s="98" t="b">
        <f t="shared" si="6"/>
        <v>0</v>
      </c>
      <c r="BI17" s="97">
        <f t="shared" si="7"/>
        <v>0</v>
      </c>
      <c r="BJ17" s="98" t="b">
        <f t="shared" si="8"/>
        <v>0</v>
      </c>
      <c r="BK17" s="97">
        <f t="shared" si="9"/>
        <v>0</v>
      </c>
      <c r="BL17" s="98" t="b">
        <f t="shared" si="10"/>
        <v>0</v>
      </c>
      <c r="BM17" s="97">
        <f t="shared" si="11"/>
        <v>0</v>
      </c>
      <c r="BN17" s="98" t="b">
        <f t="shared" si="12"/>
        <v>0</v>
      </c>
      <c r="BO17" s="97">
        <f t="shared" si="13"/>
        <v>0</v>
      </c>
      <c r="BP17" s="98" t="b">
        <f t="shared" si="14"/>
        <v>0</v>
      </c>
      <c r="BQ17" s="97">
        <f t="shared" si="15"/>
        <v>0</v>
      </c>
      <c r="BR17" s="98" t="b">
        <f t="shared" si="16"/>
        <v>0</v>
      </c>
      <c r="BS17" s="97">
        <f t="shared" si="17"/>
        <v>0</v>
      </c>
      <c r="BT17" s="98" t="b">
        <f t="shared" si="18"/>
        <v>0</v>
      </c>
      <c r="BU17" s="97">
        <f t="shared" si="19"/>
        <v>0</v>
      </c>
      <c r="BV17" s="98" t="b">
        <f t="shared" si="20"/>
        <v>0</v>
      </c>
      <c r="BW17" s="97">
        <f t="shared" si="21"/>
        <v>0</v>
      </c>
      <c r="BX17" s="98" t="b">
        <f t="shared" si="22"/>
        <v>0</v>
      </c>
      <c r="BY17" s="97">
        <f t="shared" si="23"/>
        <v>0</v>
      </c>
      <c r="BZ17" s="98" t="b">
        <f t="shared" si="24"/>
        <v>0</v>
      </c>
      <c r="CA17" s="97">
        <f t="shared" si="25"/>
        <v>0</v>
      </c>
      <c r="CB17" s="98" t="b">
        <f t="shared" si="26"/>
        <v>0</v>
      </c>
      <c r="CC17" s="97">
        <f t="shared" si="27"/>
        <v>0</v>
      </c>
      <c r="CD17" s="98" t="b">
        <f t="shared" si="28"/>
        <v>0</v>
      </c>
      <c r="CE17" s="97">
        <f t="shared" si="29"/>
        <v>0</v>
      </c>
      <c r="CF17" s="98" t="b">
        <f t="shared" si="30"/>
        <v>0</v>
      </c>
      <c r="CG17" s="97">
        <f t="shared" si="31"/>
        <v>0</v>
      </c>
      <c r="CH17" s="98" t="b">
        <f t="shared" si="32"/>
        <v>0</v>
      </c>
      <c r="CI17" s="97">
        <f t="shared" si="33"/>
        <v>0</v>
      </c>
      <c r="CJ17" s="98" t="b">
        <f t="shared" si="34"/>
        <v>0</v>
      </c>
      <c r="CK17" s="97">
        <f t="shared" si="35"/>
        <v>0</v>
      </c>
      <c r="CL17" s="98" t="b">
        <f t="shared" si="36"/>
        <v>0</v>
      </c>
      <c r="CM17" s="97">
        <f t="shared" si="37"/>
        <v>0</v>
      </c>
      <c r="CN17" s="98" t="b">
        <f t="shared" si="38"/>
        <v>0</v>
      </c>
      <c r="CO17" s="97">
        <f t="shared" si="39"/>
        <v>0</v>
      </c>
      <c r="CP17" s="98" t="b">
        <f t="shared" si="40"/>
        <v>0</v>
      </c>
      <c r="CQ17" s="97">
        <f t="shared" si="41"/>
        <v>0</v>
      </c>
      <c r="CR17" s="98" t="b">
        <f t="shared" si="42"/>
        <v>0</v>
      </c>
      <c r="CS17" s="97">
        <f t="shared" si="43"/>
        <v>0</v>
      </c>
      <c r="CT17" s="98" t="b">
        <f t="shared" si="44"/>
        <v>0</v>
      </c>
      <c r="CU17" s="97">
        <f t="shared" si="45"/>
        <v>0</v>
      </c>
      <c r="CV17" s="98" t="b">
        <f t="shared" si="46"/>
        <v>0</v>
      </c>
      <c r="CW17" s="97">
        <f t="shared" si="47"/>
        <v>0</v>
      </c>
      <c r="CX17" s="98" t="b">
        <f t="shared" si="48"/>
        <v>0</v>
      </c>
      <c r="CY17" s="97">
        <f t="shared" si="49"/>
        <v>0</v>
      </c>
      <c r="CZ17" s="98" t="b">
        <f t="shared" si="50"/>
        <v>0</v>
      </c>
      <c r="DA17" s="97">
        <f t="shared" si="51"/>
        <v>0</v>
      </c>
      <c r="DB17" s="98" t="b">
        <f t="shared" si="52"/>
        <v>0</v>
      </c>
      <c r="DC17" s="97">
        <f t="shared" si="53"/>
        <v>0</v>
      </c>
      <c r="DD17" s="98" t="b">
        <f t="shared" si="54"/>
        <v>0</v>
      </c>
      <c r="DE17" s="292"/>
      <c r="DF17" s="97">
        <f t="shared" si="55"/>
        <v>0</v>
      </c>
      <c r="DG17" s="98" t="b">
        <f t="shared" si="56"/>
        <v>0</v>
      </c>
      <c r="DH17" s="97">
        <f t="shared" si="57"/>
        <v>0</v>
      </c>
      <c r="DI17" s="98" t="b">
        <f t="shared" si="58"/>
        <v>0</v>
      </c>
      <c r="DJ17" s="97">
        <f t="shared" si="59"/>
        <v>0</v>
      </c>
      <c r="DK17" s="98" t="b">
        <f t="shared" si="60"/>
        <v>0</v>
      </c>
      <c r="DL17" s="97">
        <f t="shared" si="61"/>
        <v>0</v>
      </c>
      <c r="DM17" s="98" t="b">
        <f t="shared" si="62"/>
        <v>0</v>
      </c>
      <c r="DN17" s="293"/>
      <c r="DO17" s="97">
        <f t="shared" si="63"/>
        <v>0</v>
      </c>
      <c r="DP17" s="98" t="b">
        <f t="shared" si="64"/>
        <v>0</v>
      </c>
      <c r="DQ17" s="97">
        <f t="shared" si="65"/>
        <v>0</v>
      </c>
      <c r="DR17" s="98" t="b">
        <f t="shared" si="66"/>
        <v>0</v>
      </c>
      <c r="DS17" s="97">
        <f t="shared" si="67"/>
        <v>0</v>
      </c>
      <c r="DT17" s="98" t="b">
        <f t="shared" si="68"/>
        <v>0</v>
      </c>
      <c r="DU17" s="97">
        <f t="shared" si="69"/>
        <v>0</v>
      </c>
      <c r="DV17" s="98" t="b">
        <f t="shared" si="70"/>
        <v>0</v>
      </c>
      <c r="DW17" s="97">
        <f t="shared" si="71"/>
        <v>0</v>
      </c>
      <c r="DX17" s="98" t="b">
        <f t="shared" si="72"/>
        <v>0</v>
      </c>
    </row>
    <row r="18" spans="1:128" ht="15.6" customHeight="1">
      <c r="A18" s="84"/>
      <c r="B18" s="96">
        <f>'1. Plano anual atividades'!C20</f>
        <v>0</v>
      </c>
      <c r="C18" s="5"/>
      <c r="D18" s="98">
        <f>'1. Plano anual atividades'!D20</f>
        <v>0</v>
      </c>
      <c r="E18" s="98">
        <f>'1. Plano anual atividades'!I20</f>
        <v>0</v>
      </c>
      <c r="F18" s="98">
        <f>'1. Plano anual atividades'!J20</f>
        <v>0</v>
      </c>
      <c r="G18" s="98">
        <f>'1. Plano anual atividades'!K20</f>
        <v>0</v>
      </c>
      <c r="H18" s="98">
        <f>'1. Plano anual atividades'!L20</f>
        <v>0</v>
      </c>
      <c r="I18" s="98">
        <f>'1. Plano anual atividades'!M20</f>
        <v>0</v>
      </c>
      <c r="J18" s="98">
        <f>'1. Plano anual atividades'!N20</f>
        <v>0</v>
      </c>
      <c r="K18" s="98">
        <f>'1. Plano anual atividades'!O20</f>
        <v>0</v>
      </c>
      <c r="L18" s="98">
        <f>'1. Plano anual atividades'!P20</f>
        <v>0</v>
      </c>
      <c r="M18" s="98">
        <f>'1. Plano anual atividades'!Q20</f>
        <v>0</v>
      </c>
      <c r="N18" s="98">
        <f>'1. Plano anual atividades'!R20</f>
        <v>0</v>
      </c>
      <c r="O18" s="5"/>
      <c r="P18" s="5"/>
      <c r="Q18" s="98">
        <f t="shared" si="1"/>
        <v>0</v>
      </c>
      <c r="R18" s="5"/>
      <c r="S18" s="5"/>
      <c r="T18" s="98">
        <f t="shared" si="73"/>
        <v>0</v>
      </c>
      <c r="U18" s="98">
        <f t="shared" si="74"/>
        <v>0</v>
      </c>
      <c r="V18" s="5"/>
      <c r="W18" s="5"/>
      <c r="X18" s="98">
        <f t="shared" si="0"/>
        <v>0</v>
      </c>
      <c r="Y18" s="98">
        <f t="shared" si="2"/>
        <v>0</v>
      </c>
      <c r="Z18" s="5"/>
      <c r="AA18" s="5"/>
      <c r="AB18" s="99">
        <f>'1. Plano anual atividades'!E20</f>
        <v>0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100"/>
      <c r="BB18" s="16"/>
      <c r="BC18" s="16"/>
      <c r="BD18" s="5"/>
      <c r="BE18" s="97">
        <f t="shared" si="3"/>
        <v>0</v>
      </c>
      <c r="BF18" s="98" t="b">
        <f t="shared" si="4"/>
        <v>0</v>
      </c>
      <c r="BG18" s="97">
        <f t="shared" si="5"/>
        <v>0</v>
      </c>
      <c r="BH18" s="98" t="b">
        <f t="shared" si="6"/>
        <v>0</v>
      </c>
      <c r="BI18" s="97">
        <f t="shared" si="7"/>
        <v>0</v>
      </c>
      <c r="BJ18" s="98" t="b">
        <f t="shared" si="8"/>
        <v>0</v>
      </c>
      <c r="BK18" s="97">
        <f t="shared" si="9"/>
        <v>0</v>
      </c>
      <c r="BL18" s="98" t="b">
        <f t="shared" si="10"/>
        <v>0</v>
      </c>
      <c r="BM18" s="97">
        <f t="shared" si="11"/>
        <v>0</v>
      </c>
      <c r="BN18" s="98" t="b">
        <f t="shared" si="12"/>
        <v>0</v>
      </c>
      <c r="BO18" s="97">
        <f t="shared" si="13"/>
        <v>0</v>
      </c>
      <c r="BP18" s="98" t="b">
        <f t="shared" si="14"/>
        <v>0</v>
      </c>
      <c r="BQ18" s="97">
        <f t="shared" si="15"/>
        <v>0</v>
      </c>
      <c r="BR18" s="98" t="b">
        <f t="shared" si="16"/>
        <v>0</v>
      </c>
      <c r="BS18" s="97">
        <f t="shared" si="17"/>
        <v>0</v>
      </c>
      <c r="BT18" s="98" t="b">
        <f t="shared" si="18"/>
        <v>0</v>
      </c>
      <c r="BU18" s="97">
        <f t="shared" si="19"/>
        <v>0</v>
      </c>
      <c r="BV18" s="98" t="b">
        <f t="shared" si="20"/>
        <v>0</v>
      </c>
      <c r="BW18" s="97">
        <f t="shared" si="21"/>
        <v>0</v>
      </c>
      <c r="BX18" s="98" t="b">
        <f t="shared" si="22"/>
        <v>0</v>
      </c>
      <c r="BY18" s="97">
        <f t="shared" si="23"/>
        <v>0</v>
      </c>
      <c r="BZ18" s="98" t="b">
        <f t="shared" si="24"/>
        <v>0</v>
      </c>
      <c r="CA18" s="97">
        <f t="shared" si="25"/>
        <v>0</v>
      </c>
      <c r="CB18" s="98" t="b">
        <f t="shared" si="26"/>
        <v>0</v>
      </c>
      <c r="CC18" s="97">
        <f t="shared" si="27"/>
        <v>0</v>
      </c>
      <c r="CD18" s="98" t="b">
        <f t="shared" si="28"/>
        <v>0</v>
      </c>
      <c r="CE18" s="97">
        <f t="shared" si="29"/>
        <v>0</v>
      </c>
      <c r="CF18" s="98" t="b">
        <f t="shared" si="30"/>
        <v>0</v>
      </c>
      <c r="CG18" s="97">
        <f t="shared" si="31"/>
        <v>0</v>
      </c>
      <c r="CH18" s="98" t="b">
        <f t="shared" si="32"/>
        <v>0</v>
      </c>
      <c r="CI18" s="97">
        <f t="shared" si="33"/>
        <v>0</v>
      </c>
      <c r="CJ18" s="98" t="b">
        <f t="shared" si="34"/>
        <v>0</v>
      </c>
      <c r="CK18" s="97">
        <f t="shared" si="35"/>
        <v>0</v>
      </c>
      <c r="CL18" s="98" t="b">
        <f t="shared" si="36"/>
        <v>0</v>
      </c>
      <c r="CM18" s="97">
        <f t="shared" si="37"/>
        <v>0</v>
      </c>
      <c r="CN18" s="98" t="b">
        <f t="shared" si="38"/>
        <v>0</v>
      </c>
      <c r="CO18" s="97">
        <f t="shared" si="39"/>
        <v>0</v>
      </c>
      <c r="CP18" s="98" t="b">
        <f t="shared" si="40"/>
        <v>0</v>
      </c>
      <c r="CQ18" s="97">
        <f t="shared" si="41"/>
        <v>0</v>
      </c>
      <c r="CR18" s="98" t="b">
        <f t="shared" si="42"/>
        <v>0</v>
      </c>
      <c r="CS18" s="97">
        <f t="shared" si="43"/>
        <v>0</v>
      </c>
      <c r="CT18" s="98" t="b">
        <f t="shared" si="44"/>
        <v>0</v>
      </c>
      <c r="CU18" s="97">
        <f t="shared" si="45"/>
        <v>0</v>
      </c>
      <c r="CV18" s="98" t="b">
        <f t="shared" si="46"/>
        <v>0</v>
      </c>
      <c r="CW18" s="97">
        <f t="shared" si="47"/>
        <v>0</v>
      </c>
      <c r="CX18" s="98" t="b">
        <f t="shared" si="48"/>
        <v>0</v>
      </c>
      <c r="CY18" s="97">
        <f t="shared" si="49"/>
        <v>0</v>
      </c>
      <c r="CZ18" s="98" t="b">
        <f t="shared" si="50"/>
        <v>0</v>
      </c>
      <c r="DA18" s="97">
        <f t="shared" si="51"/>
        <v>0</v>
      </c>
      <c r="DB18" s="98" t="b">
        <f t="shared" si="52"/>
        <v>0</v>
      </c>
      <c r="DC18" s="97">
        <f t="shared" si="53"/>
        <v>0</v>
      </c>
      <c r="DD18" s="98" t="b">
        <f t="shared" si="54"/>
        <v>0</v>
      </c>
      <c r="DE18" s="292"/>
      <c r="DF18" s="97">
        <f t="shared" si="55"/>
        <v>0</v>
      </c>
      <c r="DG18" s="98" t="b">
        <f t="shared" si="56"/>
        <v>0</v>
      </c>
      <c r="DH18" s="97">
        <f t="shared" si="57"/>
        <v>0</v>
      </c>
      <c r="DI18" s="98" t="b">
        <f t="shared" si="58"/>
        <v>0</v>
      </c>
      <c r="DJ18" s="97">
        <f t="shared" si="59"/>
        <v>0</v>
      </c>
      <c r="DK18" s="98" t="b">
        <f t="shared" si="60"/>
        <v>0</v>
      </c>
      <c r="DL18" s="97">
        <f t="shared" si="61"/>
        <v>0</v>
      </c>
      <c r="DM18" s="98" t="b">
        <f t="shared" si="62"/>
        <v>0</v>
      </c>
      <c r="DN18" s="293"/>
      <c r="DO18" s="97">
        <f t="shared" si="63"/>
        <v>0</v>
      </c>
      <c r="DP18" s="98" t="b">
        <f t="shared" si="64"/>
        <v>0</v>
      </c>
      <c r="DQ18" s="97">
        <f t="shared" si="65"/>
        <v>0</v>
      </c>
      <c r="DR18" s="98" t="b">
        <f t="shared" si="66"/>
        <v>0</v>
      </c>
      <c r="DS18" s="97">
        <f t="shared" si="67"/>
        <v>0</v>
      </c>
      <c r="DT18" s="98" t="b">
        <f t="shared" si="68"/>
        <v>0</v>
      </c>
      <c r="DU18" s="97">
        <f t="shared" si="69"/>
        <v>0</v>
      </c>
      <c r="DV18" s="98" t="b">
        <f t="shared" si="70"/>
        <v>0</v>
      </c>
      <c r="DW18" s="97">
        <f t="shared" si="71"/>
        <v>0</v>
      </c>
      <c r="DX18" s="98" t="b">
        <f t="shared" si="72"/>
        <v>0</v>
      </c>
    </row>
    <row r="19" spans="1:128" ht="15.6" customHeight="1">
      <c r="A19" s="84"/>
      <c r="B19" s="96">
        <f>'1. Plano anual atividades'!C21</f>
        <v>0</v>
      </c>
      <c r="C19" s="5"/>
      <c r="D19" s="98">
        <f>'1. Plano anual atividades'!D21</f>
        <v>0</v>
      </c>
      <c r="E19" s="98">
        <f>'1. Plano anual atividades'!I21</f>
        <v>0</v>
      </c>
      <c r="F19" s="98">
        <f>'1. Plano anual atividades'!J21</f>
        <v>0</v>
      </c>
      <c r="G19" s="98">
        <f>'1. Plano anual atividades'!K21</f>
        <v>0</v>
      </c>
      <c r="H19" s="98">
        <f>'1. Plano anual atividades'!L21</f>
        <v>0</v>
      </c>
      <c r="I19" s="98">
        <f>'1. Plano anual atividades'!M21</f>
        <v>0</v>
      </c>
      <c r="J19" s="98">
        <f>'1. Plano anual atividades'!N21</f>
        <v>0</v>
      </c>
      <c r="K19" s="98">
        <f>'1. Plano anual atividades'!O21</f>
        <v>0</v>
      </c>
      <c r="L19" s="98">
        <f>'1. Plano anual atividades'!P21</f>
        <v>0</v>
      </c>
      <c r="M19" s="98">
        <f>'1. Plano anual atividades'!Q21</f>
        <v>0</v>
      </c>
      <c r="N19" s="98">
        <f>'1. Plano anual atividades'!R21</f>
        <v>0</v>
      </c>
      <c r="O19" s="5"/>
      <c r="P19" s="5"/>
      <c r="Q19" s="98">
        <f t="shared" si="1"/>
        <v>0</v>
      </c>
      <c r="R19" s="5"/>
      <c r="S19" s="5"/>
      <c r="T19" s="98">
        <f t="shared" si="73"/>
        <v>0</v>
      </c>
      <c r="U19" s="98">
        <f t="shared" si="74"/>
        <v>0</v>
      </c>
      <c r="V19" s="5"/>
      <c r="W19" s="5"/>
      <c r="X19" s="98">
        <f t="shared" si="0"/>
        <v>0</v>
      </c>
      <c r="Y19" s="98">
        <f t="shared" si="2"/>
        <v>0</v>
      </c>
      <c r="Z19" s="5"/>
      <c r="AA19" s="5"/>
      <c r="AB19" s="99">
        <f>'1. Plano anual atividades'!E21</f>
        <v>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100"/>
      <c r="BB19" s="16"/>
      <c r="BC19" s="16"/>
      <c r="BD19" s="5"/>
      <c r="BE19" s="97">
        <f t="shared" si="3"/>
        <v>0</v>
      </c>
      <c r="BF19" s="98" t="b">
        <f t="shared" si="4"/>
        <v>0</v>
      </c>
      <c r="BG19" s="97">
        <f t="shared" si="5"/>
        <v>0</v>
      </c>
      <c r="BH19" s="98" t="b">
        <f t="shared" si="6"/>
        <v>0</v>
      </c>
      <c r="BI19" s="97">
        <f t="shared" si="7"/>
        <v>0</v>
      </c>
      <c r="BJ19" s="98" t="b">
        <f t="shared" si="8"/>
        <v>0</v>
      </c>
      <c r="BK19" s="97">
        <f t="shared" si="9"/>
        <v>0</v>
      </c>
      <c r="BL19" s="98" t="b">
        <f t="shared" si="10"/>
        <v>0</v>
      </c>
      <c r="BM19" s="97">
        <f t="shared" si="11"/>
        <v>0</v>
      </c>
      <c r="BN19" s="98" t="b">
        <f t="shared" si="12"/>
        <v>0</v>
      </c>
      <c r="BO19" s="97">
        <f t="shared" si="13"/>
        <v>0</v>
      </c>
      <c r="BP19" s="98" t="b">
        <f t="shared" si="14"/>
        <v>0</v>
      </c>
      <c r="BQ19" s="97">
        <f t="shared" si="15"/>
        <v>0</v>
      </c>
      <c r="BR19" s="98" t="b">
        <f t="shared" si="16"/>
        <v>0</v>
      </c>
      <c r="BS19" s="97">
        <f t="shared" si="17"/>
        <v>0</v>
      </c>
      <c r="BT19" s="98" t="b">
        <f t="shared" si="18"/>
        <v>0</v>
      </c>
      <c r="BU19" s="97">
        <f t="shared" si="19"/>
        <v>0</v>
      </c>
      <c r="BV19" s="98" t="b">
        <f t="shared" si="20"/>
        <v>0</v>
      </c>
      <c r="BW19" s="97">
        <f t="shared" si="21"/>
        <v>0</v>
      </c>
      <c r="BX19" s="98" t="b">
        <f t="shared" si="22"/>
        <v>0</v>
      </c>
      <c r="BY19" s="97">
        <f t="shared" si="23"/>
        <v>0</v>
      </c>
      <c r="BZ19" s="98" t="b">
        <f t="shared" si="24"/>
        <v>0</v>
      </c>
      <c r="CA19" s="97">
        <f t="shared" si="25"/>
        <v>0</v>
      </c>
      <c r="CB19" s="98" t="b">
        <f t="shared" si="26"/>
        <v>0</v>
      </c>
      <c r="CC19" s="97">
        <f t="shared" si="27"/>
        <v>0</v>
      </c>
      <c r="CD19" s="98" t="b">
        <f t="shared" si="28"/>
        <v>0</v>
      </c>
      <c r="CE19" s="97">
        <f t="shared" si="29"/>
        <v>0</v>
      </c>
      <c r="CF19" s="98" t="b">
        <f t="shared" si="30"/>
        <v>0</v>
      </c>
      <c r="CG19" s="97">
        <f t="shared" si="31"/>
        <v>0</v>
      </c>
      <c r="CH19" s="98" t="b">
        <f t="shared" si="32"/>
        <v>0</v>
      </c>
      <c r="CI19" s="97">
        <f t="shared" si="33"/>
        <v>0</v>
      </c>
      <c r="CJ19" s="98" t="b">
        <f t="shared" si="34"/>
        <v>0</v>
      </c>
      <c r="CK19" s="97">
        <f t="shared" si="35"/>
        <v>0</v>
      </c>
      <c r="CL19" s="98" t="b">
        <f t="shared" si="36"/>
        <v>0</v>
      </c>
      <c r="CM19" s="97">
        <f t="shared" si="37"/>
        <v>0</v>
      </c>
      <c r="CN19" s="98" t="b">
        <f t="shared" si="38"/>
        <v>0</v>
      </c>
      <c r="CO19" s="97">
        <f t="shared" si="39"/>
        <v>0</v>
      </c>
      <c r="CP19" s="98" t="b">
        <f t="shared" si="40"/>
        <v>0</v>
      </c>
      <c r="CQ19" s="97">
        <f t="shared" si="41"/>
        <v>0</v>
      </c>
      <c r="CR19" s="98" t="b">
        <f t="shared" si="42"/>
        <v>0</v>
      </c>
      <c r="CS19" s="97">
        <f t="shared" si="43"/>
        <v>0</v>
      </c>
      <c r="CT19" s="98" t="b">
        <f t="shared" si="44"/>
        <v>0</v>
      </c>
      <c r="CU19" s="97">
        <f t="shared" si="45"/>
        <v>0</v>
      </c>
      <c r="CV19" s="98" t="b">
        <f t="shared" si="46"/>
        <v>0</v>
      </c>
      <c r="CW19" s="97">
        <f t="shared" si="47"/>
        <v>0</v>
      </c>
      <c r="CX19" s="98" t="b">
        <f t="shared" si="48"/>
        <v>0</v>
      </c>
      <c r="CY19" s="97">
        <f t="shared" si="49"/>
        <v>0</v>
      </c>
      <c r="CZ19" s="98" t="b">
        <f t="shared" si="50"/>
        <v>0</v>
      </c>
      <c r="DA19" s="97">
        <f t="shared" si="51"/>
        <v>0</v>
      </c>
      <c r="DB19" s="98" t="b">
        <f t="shared" si="52"/>
        <v>0</v>
      </c>
      <c r="DC19" s="97">
        <f t="shared" si="53"/>
        <v>0</v>
      </c>
      <c r="DD19" s="98" t="b">
        <f t="shared" si="54"/>
        <v>0</v>
      </c>
      <c r="DE19" s="292"/>
      <c r="DF19" s="97">
        <f t="shared" si="55"/>
        <v>0</v>
      </c>
      <c r="DG19" s="98" t="b">
        <f t="shared" si="56"/>
        <v>0</v>
      </c>
      <c r="DH19" s="97">
        <f t="shared" si="57"/>
        <v>0</v>
      </c>
      <c r="DI19" s="98" t="b">
        <f t="shared" si="58"/>
        <v>0</v>
      </c>
      <c r="DJ19" s="97">
        <f t="shared" si="59"/>
        <v>0</v>
      </c>
      <c r="DK19" s="98" t="b">
        <f t="shared" si="60"/>
        <v>0</v>
      </c>
      <c r="DL19" s="97">
        <f t="shared" si="61"/>
        <v>0</v>
      </c>
      <c r="DM19" s="98" t="b">
        <f t="shared" si="62"/>
        <v>0</v>
      </c>
      <c r="DN19" s="293"/>
      <c r="DO19" s="97">
        <f t="shared" si="63"/>
        <v>0</v>
      </c>
      <c r="DP19" s="98" t="b">
        <f t="shared" si="64"/>
        <v>0</v>
      </c>
      <c r="DQ19" s="97">
        <f t="shared" si="65"/>
        <v>0</v>
      </c>
      <c r="DR19" s="98" t="b">
        <f t="shared" si="66"/>
        <v>0</v>
      </c>
      <c r="DS19" s="97">
        <f t="shared" si="67"/>
        <v>0</v>
      </c>
      <c r="DT19" s="98" t="b">
        <f t="shared" si="68"/>
        <v>0</v>
      </c>
      <c r="DU19" s="97">
        <f t="shared" si="69"/>
        <v>0</v>
      </c>
      <c r="DV19" s="98" t="b">
        <f t="shared" si="70"/>
        <v>0</v>
      </c>
      <c r="DW19" s="97">
        <f t="shared" si="71"/>
        <v>0</v>
      </c>
      <c r="DX19" s="98" t="b">
        <f t="shared" si="72"/>
        <v>0</v>
      </c>
    </row>
    <row r="20" spans="1:128" ht="15.6" customHeight="1">
      <c r="A20" s="84"/>
      <c r="B20" s="96">
        <f>'1. Plano anual atividades'!C22</f>
        <v>0</v>
      </c>
      <c r="C20" s="5"/>
      <c r="D20" s="98">
        <f>'1. Plano anual atividades'!D22</f>
        <v>0</v>
      </c>
      <c r="E20" s="98">
        <f>'1. Plano anual atividades'!I22</f>
        <v>0</v>
      </c>
      <c r="F20" s="98">
        <f>'1. Plano anual atividades'!J22</f>
        <v>0</v>
      </c>
      <c r="G20" s="98">
        <f>'1. Plano anual atividades'!K22</f>
        <v>0</v>
      </c>
      <c r="H20" s="98">
        <f>'1. Plano anual atividades'!L22</f>
        <v>0</v>
      </c>
      <c r="I20" s="98">
        <f>'1. Plano anual atividades'!M22</f>
        <v>0</v>
      </c>
      <c r="J20" s="98">
        <f>'1. Plano anual atividades'!N22</f>
        <v>0</v>
      </c>
      <c r="K20" s="98">
        <f>'1. Plano anual atividades'!O22</f>
        <v>0</v>
      </c>
      <c r="L20" s="98">
        <f>'1. Plano anual atividades'!P22</f>
        <v>0</v>
      </c>
      <c r="M20" s="98">
        <f>'1. Plano anual atividades'!Q22</f>
        <v>0</v>
      </c>
      <c r="N20" s="98">
        <f>'1. Plano anual atividades'!R22</f>
        <v>0</v>
      </c>
      <c r="O20" s="5"/>
      <c r="P20" s="5"/>
      <c r="Q20" s="98">
        <f t="shared" si="1"/>
        <v>0</v>
      </c>
      <c r="R20" s="5"/>
      <c r="S20" s="5"/>
      <c r="T20" s="98">
        <f>P20*R20</f>
        <v>0</v>
      </c>
      <c r="U20" s="98">
        <f>P20*S20</f>
        <v>0</v>
      </c>
      <c r="V20" s="5"/>
      <c r="W20" s="5"/>
      <c r="X20" s="98">
        <f t="shared" si="0"/>
        <v>0</v>
      </c>
      <c r="Y20" s="98">
        <f t="shared" si="2"/>
        <v>0</v>
      </c>
      <c r="Z20" s="5"/>
      <c r="AA20" s="5"/>
      <c r="AB20" s="99">
        <f>'1. Plano anual atividades'!E22</f>
        <v>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100"/>
      <c r="BB20" s="16"/>
      <c r="BC20" s="16"/>
      <c r="BD20" s="5"/>
      <c r="BE20" s="97">
        <f t="shared" si="3"/>
        <v>0</v>
      </c>
      <c r="BF20" s="98" t="b">
        <f t="shared" si="4"/>
        <v>0</v>
      </c>
      <c r="BG20" s="97">
        <f t="shared" si="5"/>
        <v>0</v>
      </c>
      <c r="BH20" s="98" t="b">
        <f t="shared" si="6"/>
        <v>0</v>
      </c>
      <c r="BI20" s="97">
        <f t="shared" si="7"/>
        <v>0</v>
      </c>
      <c r="BJ20" s="98" t="b">
        <f t="shared" si="8"/>
        <v>0</v>
      </c>
      <c r="BK20" s="97">
        <f t="shared" si="9"/>
        <v>0</v>
      </c>
      <c r="BL20" s="98" t="b">
        <f t="shared" si="10"/>
        <v>0</v>
      </c>
      <c r="BM20" s="97">
        <f t="shared" si="11"/>
        <v>0</v>
      </c>
      <c r="BN20" s="98" t="b">
        <f t="shared" si="12"/>
        <v>0</v>
      </c>
      <c r="BO20" s="97">
        <f t="shared" si="13"/>
        <v>0</v>
      </c>
      <c r="BP20" s="98" t="b">
        <f t="shared" si="14"/>
        <v>0</v>
      </c>
      <c r="BQ20" s="97">
        <f t="shared" si="15"/>
        <v>0</v>
      </c>
      <c r="BR20" s="98" t="b">
        <f t="shared" si="16"/>
        <v>0</v>
      </c>
      <c r="BS20" s="97">
        <f t="shared" si="17"/>
        <v>0</v>
      </c>
      <c r="BT20" s="98" t="b">
        <f t="shared" si="18"/>
        <v>0</v>
      </c>
      <c r="BU20" s="97">
        <f t="shared" si="19"/>
        <v>0</v>
      </c>
      <c r="BV20" s="98" t="b">
        <f t="shared" si="20"/>
        <v>0</v>
      </c>
      <c r="BW20" s="97">
        <f t="shared" si="21"/>
        <v>0</v>
      </c>
      <c r="BX20" s="98" t="b">
        <f t="shared" si="22"/>
        <v>0</v>
      </c>
      <c r="BY20" s="97">
        <f t="shared" si="23"/>
        <v>0</v>
      </c>
      <c r="BZ20" s="98" t="b">
        <f t="shared" si="24"/>
        <v>0</v>
      </c>
      <c r="CA20" s="97">
        <f t="shared" si="25"/>
        <v>0</v>
      </c>
      <c r="CB20" s="98" t="b">
        <f t="shared" si="26"/>
        <v>0</v>
      </c>
      <c r="CC20" s="97">
        <f t="shared" si="27"/>
        <v>0</v>
      </c>
      <c r="CD20" s="98" t="b">
        <f t="shared" si="28"/>
        <v>0</v>
      </c>
      <c r="CE20" s="97">
        <f t="shared" si="29"/>
        <v>0</v>
      </c>
      <c r="CF20" s="98" t="b">
        <f t="shared" si="30"/>
        <v>0</v>
      </c>
      <c r="CG20" s="97">
        <f t="shared" si="31"/>
        <v>0</v>
      </c>
      <c r="CH20" s="98" t="b">
        <f t="shared" si="32"/>
        <v>0</v>
      </c>
      <c r="CI20" s="97">
        <f t="shared" si="33"/>
        <v>0</v>
      </c>
      <c r="CJ20" s="98" t="b">
        <f t="shared" si="34"/>
        <v>0</v>
      </c>
      <c r="CK20" s="97">
        <f t="shared" si="35"/>
        <v>0</v>
      </c>
      <c r="CL20" s="98" t="b">
        <f t="shared" si="36"/>
        <v>0</v>
      </c>
      <c r="CM20" s="97">
        <f t="shared" si="37"/>
        <v>0</v>
      </c>
      <c r="CN20" s="98" t="b">
        <f t="shared" si="38"/>
        <v>0</v>
      </c>
      <c r="CO20" s="97">
        <f t="shared" si="39"/>
        <v>0</v>
      </c>
      <c r="CP20" s="98" t="b">
        <f t="shared" si="40"/>
        <v>0</v>
      </c>
      <c r="CQ20" s="97">
        <f t="shared" si="41"/>
        <v>0</v>
      </c>
      <c r="CR20" s="98" t="b">
        <f t="shared" si="42"/>
        <v>0</v>
      </c>
      <c r="CS20" s="97">
        <f t="shared" si="43"/>
        <v>0</v>
      </c>
      <c r="CT20" s="98" t="b">
        <f t="shared" si="44"/>
        <v>0</v>
      </c>
      <c r="CU20" s="97">
        <f t="shared" si="45"/>
        <v>0</v>
      </c>
      <c r="CV20" s="98" t="b">
        <f t="shared" si="46"/>
        <v>0</v>
      </c>
      <c r="CW20" s="97">
        <f t="shared" si="47"/>
        <v>0</v>
      </c>
      <c r="CX20" s="98" t="b">
        <f t="shared" si="48"/>
        <v>0</v>
      </c>
      <c r="CY20" s="97">
        <f t="shared" si="49"/>
        <v>0</v>
      </c>
      <c r="CZ20" s="98" t="b">
        <f t="shared" si="50"/>
        <v>0</v>
      </c>
      <c r="DA20" s="97">
        <f t="shared" si="51"/>
        <v>0</v>
      </c>
      <c r="DB20" s="98" t="b">
        <f t="shared" si="52"/>
        <v>0</v>
      </c>
      <c r="DC20" s="97">
        <f t="shared" si="53"/>
        <v>0</v>
      </c>
      <c r="DD20" s="98" t="b">
        <f t="shared" si="54"/>
        <v>0</v>
      </c>
      <c r="DE20" s="292"/>
      <c r="DF20" s="97">
        <f t="shared" si="55"/>
        <v>0</v>
      </c>
      <c r="DG20" s="98" t="b">
        <f t="shared" si="56"/>
        <v>0</v>
      </c>
      <c r="DH20" s="97">
        <f t="shared" si="57"/>
        <v>0</v>
      </c>
      <c r="DI20" s="98" t="b">
        <f t="shared" si="58"/>
        <v>0</v>
      </c>
      <c r="DJ20" s="97">
        <f t="shared" si="59"/>
        <v>0</v>
      </c>
      <c r="DK20" s="98" t="b">
        <f t="shared" si="60"/>
        <v>0</v>
      </c>
      <c r="DL20" s="97">
        <f t="shared" si="61"/>
        <v>0</v>
      </c>
      <c r="DM20" s="98" t="b">
        <f t="shared" si="62"/>
        <v>0</v>
      </c>
      <c r="DN20" s="293"/>
      <c r="DO20" s="97">
        <f t="shared" si="63"/>
        <v>0</v>
      </c>
      <c r="DP20" s="98" t="b">
        <f t="shared" si="64"/>
        <v>0</v>
      </c>
      <c r="DQ20" s="97">
        <f t="shared" si="65"/>
        <v>0</v>
      </c>
      <c r="DR20" s="98" t="b">
        <f t="shared" si="66"/>
        <v>0</v>
      </c>
      <c r="DS20" s="97">
        <f t="shared" si="67"/>
        <v>0</v>
      </c>
      <c r="DT20" s="98" t="b">
        <f t="shared" si="68"/>
        <v>0</v>
      </c>
      <c r="DU20" s="97">
        <f t="shared" si="69"/>
        <v>0</v>
      </c>
      <c r="DV20" s="98" t="b">
        <f t="shared" si="70"/>
        <v>0</v>
      </c>
      <c r="DW20" s="97">
        <f t="shared" si="71"/>
        <v>0</v>
      </c>
      <c r="DX20" s="98" t="b">
        <f t="shared" si="72"/>
        <v>0</v>
      </c>
    </row>
    <row r="21" spans="1:128" ht="15.6" customHeight="1">
      <c r="A21" s="84"/>
      <c r="B21" s="96">
        <f>'1. Plano anual atividades'!C23</f>
        <v>0</v>
      </c>
      <c r="C21" s="5"/>
      <c r="D21" s="98">
        <f>'1. Plano anual atividades'!D23</f>
        <v>0</v>
      </c>
      <c r="E21" s="98">
        <f>'1. Plano anual atividades'!I23</f>
        <v>0</v>
      </c>
      <c r="F21" s="98">
        <f>'1. Plano anual atividades'!J23</f>
        <v>0</v>
      </c>
      <c r="G21" s="98">
        <f>'1. Plano anual atividades'!K23</f>
        <v>0</v>
      </c>
      <c r="H21" s="98">
        <f>'1. Plano anual atividades'!L23</f>
        <v>0</v>
      </c>
      <c r="I21" s="98">
        <f>'1. Plano anual atividades'!M23</f>
        <v>0</v>
      </c>
      <c r="J21" s="98">
        <f>'1. Plano anual atividades'!N23</f>
        <v>0</v>
      </c>
      <c r="K21" s="98">
        <f>'1. Plano anual atividades'!O23</f>
        <v>0</v>
      </c>
      <c r="L21" s="98">
        <f>'1. Plano anual atividades'!P23</f>
        <v>0</v>
      </c>
      <c r="M21" s="98">
        <f>'1. Plano anual atividades'!Q23</f>
        <v>0</v>
      </c>
      <c r="N21" s="98">
        <f>'1. Plano anual atividades'!R23</f>
        <v>0</v>
      </c>
      <c r="O21" s="5"/>
      <c r="P21" s="5"/>
      <c r="Q21" s="98">
        <f t="shared" si="1"/>
        <v>0</v>
      </c>
      <c r="R21" s="5"/>
      <c r="S21" s="5"/>
      <c r="T21" s="98">
        <f t="shared" ref="T21:T27" si="75">P21*R21</f>
        <v>0</v>
      </c>
      <c r="U21" s="98">
        <f t="shared" ref="U21:U27" si="76">P21*S21</f>
        <v>0</v>
      </c>
      <c r="V21" s="5"/>
      <c r="W21" s="5"/>
      <c r="X21" s="98">
        <f t="shared" si="0"/>
        <v>0</v>
      </c>
      <c r="Y21" s="98">
        <f t="shared" si="2"/>
        <v>0</v>
      </c>
      <c r="Z21" s="5"/>
      <c r="AA21" s="5"/>
      <c r="AB21" s="99">
        <f>'1. Plano anual atividades'!E23</f>
        <v>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00"/>
      <c r="BB21" s="16"/>
      <c r="BC21" s="16"/>
      <c r="BD21" s="5"/>
      <c r="BE21" s="97">
        <f t="shared" si="3"/>
        <v>0</v>
      </c>
      <c r="BF21" s="98" t="b">
        <f t="shared" si="4"/>
        <v>0</v>
      </c>
      <c r="BG21" s="97">
        <f t="shared" si="5"/>
        <v>0</v>
      </c>
      <c r="BH21" s="98" t="b">
        <f t="shared" si="6"/>
        <v>0</v>
      </c>
      <c r="BI21" s="97">
        <f t="shared" si="7"/>
        <v>0</v>
      </c>
      <c r="BJ21" s="98" t="b">
        <f t="shared" si="8"/>
        <v>0</v>
      </c>
      <c r="BK21" s="97">
        <f t="shared" si="9"/>
        <v>0</v>
      </c>
      <c r="BL21" s="98" t="b">
        <f t="shared" si="10"/>
        <v>0</v>
      </c>
      <c r="BM21" s="97">
        <f t="shared" si="11"/>
        <v>0</v>
      </c>
      <c r="BN21" s="98" t="b">
        <f t="shared" si="12"/>
        <v>0</v>
      </c>
      <c r="BO21" s="97">
        <f t="shared" si="13"/>
        <v>0</v>
      </c>
      <c r="BP21" s="98" t="b">
        <f t="shared" si="14"/>
        <v>0</v>
      </c>
      <c r="BQ21" s="97">
        <f t="shared" si="15"/>
        <v>0</v>
      </c>
      <c r="BR21" s="98" t="b">
        <f t="shared" si="16"/>
        <v>0</v>
      </c>
      <c r="BS21" s="97">
        <f t="shared" si="17"/>
        <v>0</v>
      </c>
      <c r="BT21" s="98" t="b">
        <f t="shared" si="18"/>
        <v>0</v>
      </c>
      <c r="BU21" s="97">
        <f t="shared" si="19"/>
        <v>0</v>
      </c>
      <c r="BV21" s="98" t="b">
        <f t="shared" si="20"/>
        <v>0</v>
      </c>
      <c r="BW21" s="97">
        <f t="shared" si="21"/>
        <v>0</v>
      </c>
      <c r="BX21" s="98" t="b">
        <f t="shared" si="22"/>
        <v>0</v>
      </c>
      <c r="BY21" s="97">
        <f t="shared" si="23"/>
        <v>0</v>
      </c>
      <c r="BZ21" s="98" t="b">
        <f t="shared" si="24"/>
        <v>0</v>
      </c>
      <c r="CA21" s="97">
        <f t="shared" si="25"/>
        <v>0</v>
      </c>
      <c r="CB21" s="98" t="b">
        <f t="shared" si="26"/>
        <v>0</v>
      </c>
      <c r="CC21" s="97">
        <f t="shared" si="27"/>
        <v>0</v>
      </c>
      <c r="CD21" s="98" t="b">
        <f t="shared" si="28"/>
        <v>0</v>
      </c>
      <c r="CE21" s="97">
        <f t="shared" si="29"/>
        <v>0</v>
      </c>
      <c r="CF21" s="98" t="b">
        <f t="shared" si="30"/>
        <v>0</v>
      </c>
      <c r="CG21" s="97">
        <f t="shared" si="31"/>
        <v>0</v>
      </c>
      <c r="CH21" s="98" t="b">
        <f t="shared" si="32"/>
        <v>0</v>
      </c>
      <c r="CI21" s="97">
        <f t="shared" si="33"/>
        <v>0</v>
      </c>
      <c r="CJ21" s="98" t="b">
        <f t="shared" si="34"/>
        <v>0</v>
      </c>
      <c r="CK21" s="97">
        <f t="shared" si="35"/>
        <v>0</v>
      </c>
      <c r="CL21" s="98" t="b">
        <f t="shared" si="36"/>
        <v>0</v>
      </c>
      <c r="CM21" s="97">
        <f t="shared" si="37"/>
        <v>0</v>
      </c>
      <c r="CN21" s="98" t="b">
        <f t="shared" si="38"/>
        <v>0</v>
      </c>
      <c r="CO21" s="97">
        <f t="shared" si="39"/>
        <v>0</v>
      </c>
      <c r="CP21" s="98" t="b">
        <f t="shared" si="40"/>
        <v>0</v>
      </c>
      <c r="CQ21" s="97">
        <f t="shared" si="41"/>
        <v>0</v>
      </c>
      <c r="CR21" s="98" t="b">
        <f t="shared" si="42"/>
        <v>0</v>
      </c>
      <c r="CS21" s="97">
        <f t="shared" si="43"/>
        <v>0</v>
      </c>
      <c r="CT21" s="98" t="b">
        <f t="shared" si="44"/>
        <v>0</v>
      </c>
      <c r="CU21" s="97">
        <f t="shared" si="45"/>
        <v>0</v>
      </c>
      <c r="CV21" s="98" t="b">
        <f t="shared" si="46"/>
        <v>0</v>
      </c>
      <c r="CW21" s="97">
        <f t="shared" si="47"/>
        <v>0</v>
      </c>
      <c r="CX21" s="98" t="b">
        <f t="shared" si="48"/>
        <v>0</v>
      </c>
      <c r="CY21" s="97">
        <f t="shared" si="49"/>
        <v>0</v>
      </c>
      <c r="CZ21" s="98" t="b">
        <f t="shared" si="50"/>
        <v>0</v>
      </c>
      <c r="DA21" s="97">
        <f t="shared" si="51"/>
        <v>0</v>
      </c>
      <c r="DB21" s="98" t="b">
        <f t="shared" si="52"/>
        <v>0</v>
      </c>
      <c r="DC21" s="97">
        <f t="shared" si="53"/>
        <v>0</v>
      </c>
      <c r="DD21" s="98" t="b">
        <f t="shared" si="54"/>
        <v>0</v>
      </c>
      <c r="DE21" s="292"/>
      <c r="DF21" s="97">
        <f t="shared" si="55"/>
        <v>0</v>
      </c>
      <c r="DG21" s="98" t="b">
        <f t="shared" si="56"/>
        <v>0</v>
      </c>
      <c r="DH21" s="97">
        <f t="shared" si="57"/>
        <v>0</v>
      </c>
      <c r="DI21" s="98" t="b">
        <f t="shared" si="58"/>
        <v>0</v>
      </c>
      <c r="DJ21" s="97">
        <f t="shared" si="59"/>
        <v>0</v>
      </c>
      <c r="DK21" s="98" t="b">
        <f t="shared" si="60"/>
        <v>0</v>
      </c>
      <c r="DL21" s="97">
        <f t="shared" si="61"/>
        <v>0</v>
      </c>
      <c r="DM21" s="98" t="b">
        <f t="shared" si="62"/>
        <v>0</v>
      </c>
      <c r="DN21" s="293"/>
      <c r="DO21" s="97">
        <f t="shared" si="63"/>
        <v>0</v>
      </c>
      <c r="DP21" s="98" t="b">
        <f t="shared" si="64"/>
        <v>0</v>
      </c>
      <c r="DQ21" s="97">
        <f t="shared" si="65"/>
        <v>0</v>
      </c>
      <c r="DR21" s="98" t="b">
        <f t="shared" si="66"/>
        <v>0</v>
      </c>
      <c r="DS21" s="97">
        <f t="shared" si="67"/>
        <v>0</v>
      </c>
      <c r="DT21" s="98" t="b">
        <f t="shared" si="68"/>
        <v>0</v>
      </c>
      <c r="DU21" s="97">
        <f t="shared" si="69"/>
        <v>0</v>
      </c>
      <c r="DV21" s="98" t="b">
        <f t="shared" si="70"/>
        <v>0</v>
      </c>
      <c r="DW21" s="97">
        <f t="shared" si="71"/>
        <v>0</v>
      </c>
      <c r="DX21" s="98" t="b">
        <f t="shared" si="72"/>
        <v>0</v>
      </c>
    </row>
    <row r="22" spans="1:128" ht="15.6">
      <c r="A22" s="74"/>
      <c r="B22" s="96">
        <f>'1. Plano anual atividades'!C24</f>
        <v>0</v>
      </c>
      <c r="C22" s="5"/>
      <c r="D22" s="98">
        <f>'1. Plano anual atividades'!D24</f>
        <v>0</v>
      </c>
      <c r="E22" s="98">
        <f>'1. Plano anual atividades'!I24</f>
        <v>0</v>
      </c>
      <c r="F22" s="98">
        <f>'1. Plano anual atividades'!J24</f>
        <v>0</v>
      </c>
      <c r="G22" s="98">
        <f>'1. Plano anual atividades'!K24</f>
        <v>0</v>
      </c>
      <c r="H22" s="98">
        <f>'1. Plano anual atividades'!L24</f>
        <v>0</v>
      </c>
      <c r="I22" s="98">
        <f>'1. Plano anual atividades'!M24</f>
        <v>0</v>
      </c>
      <c r="J22" s="98">
        <f>'1. Plano anual atividades'!N24</f>
        <v>0</v>
      </c>
      <c r="K22" s="98">
        <f>'1. Plano anual atividades'!O24</f>
        <v>0</v>
      </c>
      <c r="L22" s="98">
        <f>'1. Plano anual atividades'!P24</f>
        <v>0</v>
      </c>
      <c r="M22" s="98">
        <f>'1. Plano anual atividades'!Q24</f>
        <v>0</v>
      </c>
      <c r="N22" s="98">
        <f>'1. Plano anual atividades'!R24</f>
        <v>0</v>
      </c>
      <c r="O22" s="5"/>
      <c r="P22" s="5"/>
      <c r="Q22" s="98">
        <f t="shared" si="1"/>
        <v>0</v>
      </c>
      <c r="R22" s="5"/>
      <c r="S22" s="5"/>
      <c r="T22" s="98">
        <f t="shared" si="75"/>
        <v>0</v>
      </c>
      <c r="U22" s="98">
        <f t="shared" si="76"/>
        <v>0</v>
      </c>
      <c r="V22" s="5"/>
      <c r="W22" s="5"/>
      <c r="X22" s="98">
        <f t="shared" si="0"/>
        <v>0</v>
      </c>
      <c r="Y22" s="98">
        <f t="shared" si="2"/>
        <v>0</v>
      </c>
      <c r="Z22" s="5"/>
      <c r="AA22" s="5"/>
      <c r="AB22" s="99">
        <f>'1. Plano anual atividades'!E24</f>
        <v>0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100"/>
      <c r="BB22" s="16"/>
      <c r="BC22" s="16"/>
      <c r="BD22" s="5"/>
      <c r="BE22" s="97">
        <f t="shared" si="3"/>
        <v>0</v>
      </c>
      <c r="BF22" s="98" t="b">
        <f t="shared" si="4"/>
        <v>0</v>
      </c>
      <c r="BG22" s="97">
        <f t="shared" si="5"/>
        <v>0</v>
      </c>
      <c r="BH22" s="98" t="b">
        <f t="shared" si="6"/>
        <v>0</v>
      </c>
      <c r="BI22" s="97">
        <f t="shared" si="7"/>
        <v>0</v>
      </c>
      <c r="BJ22" s="98" t="b">
        <f t="shared" si="8"/>
        <v>0</v>
      </c>
      <c r="BK22" s="97">
        <f t="shared" si="9"/>
        <v>0</v>
      </c>
      <c r="BL22" s="98" t="b">
        <f t="shared" si="10"/>
        <v>0</v>
      </c>
      <c r="BM22" s="97">
        <f t="shared" si="11"/>
        <v>0</v>
      </c>
      <c r="BN22" s="98" t="b">
        <f t="shared" si="12"/>
        <v>0</v>
      </c>
      <c r="BO22" s="97">
        <f t="shared" si="13"/>
        <v>0</v>
      </c>
      <c r="BP22" s="98" t="b">
        <f t="shared" si="14"/>
        <v>0</v>
      </c>
      <c r="BQ22" s="97">
        <f t="shared" si="15"/>
        <v>0</v>
      </c>
      <c r="BR22" s="98" t="b">
        <f t="shared" si="16"/>
        <v>0</v>
      </c>
      <c r="BS22" s="97">
        <f t="shared" si="17"/>
        <v>0</v>
      </c>
      <c r="BT22" s="98" t="b">
        <f t="shared" si="18"/>
        <v>0</v>
      </c>
      <c r="BU22" s="97">
        <f t="shared" si="19"/>
        <v>0</v>
      </c>
      <c r="BV22" s="98" t="b">
        <f t="shared" si="20"/>
        <v>0</v>
      </c>
      <c r="BW22" s="97">
        <f t="shared" si="21"/>
        <v>0</v>
      </c>
      <c r="BX22" s="98" t="b">
        <f t="shared" si="22"/>
        <v>0</v>
      </c>
      <c r="BY22" s="97">
        <f t="shared" si="23"/>
        <v>0</v>
      </c>
      <c r="BZ22" s="98" t="b">
        <f t="shared" si="24"/>
        <v>0</v>
      </c>
      <c r="CA22" s="97">
        <f t="shared" si="25"/>
        <v>0</v>
      </c>
      <c r="CB22" s="98" t="b">
        <f t="shared" si="26"/>
        <v>0</v>
      </c>
      <c r="CC22" s="97">
        <f t="shared" si="27"/>
        <v>0</v>
      </c>
      <c r="CD22" s="98" t="b">
        <f t="shared" si="28"/>
        <v>0</v>
      </c>
      <c r="CE22" s="97">
        <f t="shared" si="29"/>
        <v>0</v>
      </c>
      <c r="CF22" s="98" t="b">
        <f t="shared" si="30"/>
        <v>0</v>
      </c>
      <c r="CG22" s="97">
        <f t="shared" si="31"/>
        <v>0</v>
      </c>
      <c r="CH22" s="98" t="b">
        <f t="shared" si="32"/>
        <v>0</v>
      </c>
      <c r="CI22" s="97">
        <f t="shared" si="33"/>
        <v>0</v>
      </c>
      <c r="CJ22" s="98" t="b">
        <f t="shared" si="34"/>
        <v>0</v>
      </c>
      <c r="CK22" s="97">
        <f t="shared" si="35"/>
        <v>0</v>
      </c>
      <c r="CL22" s="98" t="b">
        <f t="shared" si="36"/>
        <v>0</v>
      </c>
      <c r="CM22" s="97">
        <f t="shared" si="37"/>
        <v>0</v>
      </c>
      <c r="CN22" s="98" t="b">
        <f t="shared" si="38"/>
        <v>0</v>
      </c>
      <c r="CO22" s="97">
        <f t="shared" si="39"/>
        <v>0</v>
      </c>
      <c r="CP22" s="98" t="b">
        <f t="shared" si="40"/>
        <v>0</v>
      </c>
      <c r="CQ22" s="97">
        <f t="shared" si="41"/>
        <v>0</v>
      </c>
      <c r="CR22" s="98" t="b">
        <f t="shared" si="42"/>
        <v>0</v>
      </c>
      <c r="CS22" s="97">
        <f t="shared" si="43"/>
        <v>0</v>
      </c>
      <c r="CT22" s="98" t="b">
        <f t="shared" si="44"/>
        <v>0</v>
      </c>
      <c r="CU22" s="97">
        <f t="shared" si="45"/>
        <v>0</v>
      </c>
      <c r="CV22" s="98" t="b">
        <f t="shared" si="46"/>
        <v>0</v>
      </c>
      <c r="CW22" s="97">
        <f t="shared" si="47"/>
        <v>0</v>
      </c>
      <c r="CX22" s="98" t="b">
        <f t="shared" si="48"/>
        <v>0</v>
      </c>
      <c r="CY22" s="97">
        <f t="shared" si="49"/>
        <v>0</v>
      </c>
      <c r="CZ22" s="98" t="b">
        <f t="shared" si="50"/>
        <v>0</v>
      </c>
      <c r="DA22" s="97">
        <f t="shared" si="51"/>
        <v>0</v>
      </c>
      <c r="DB22" s="98" t="b">
        <f t="shared" si="52"/>
        <v>0</v>
      </c>
      <c r="DC22" s="97">
        <f t="shared" si="53"/>
        <v>0</v>
      </c>
      <c r="DD22" s="98" t="b">
        <f t="shared" si="54"/>
        <v>0</v>
      </c>
      <c r="DE22" s="292"/>
      <c r="DF22" s="97">
        <f t="shared" si="55"/>
        <v>0</v>
      </c>
      <c r="DG22" s="98" t="b">
        <f t="shared" si="56"/>
        <v>0</v>
      </c>
      <c r="DH22" s="97">
        <f t="shared" si="57"/>
        <v>0</v>
      </c>
      <c r="DI22" s="98" t="b">
        <f t="shared" si="58"/>
        <v>0</v>
      </c>
      <c r="DJ22" s="97">
        <f t="shared" si="59"/>
        <v>0</v>
      </c>
      <c r="DK22" s="98" t="b">
        <f t="shared" si="60"/>
        <v>0</v>
      </c>
      <c r="DL22" s="97">
        <f t="shared" si="61"/>
        <v>0</v>
      </c>
      <c r="DM22" s="98" t="b">
        <f t="shared" si="62"/>
        <v>0</v>
      </c>
      <c r="DN22" s="293"/>
      <c r="DO22" s="97">
        <f t="shared" si="63"/>
        <v>0</v>
      </c>
      <c r="DP22" s="98" t="b">
        <f t="shared" si="64"/>
        <v>0</v>
      </c>
      <c r="DQ22" s="97">
        <f t="shared" si="65"/>
        <v>0</v>
      </c>
      <c r="DR22" s="98" t="b">
        <f t="shared" si="66"/>
        <v>0</v>
      </c>
      <c r="DS22" s="97">
        <f t="shared" si="67"/>
        <v>0</v>
      </c>
      <c r="DT22" s="98" t="b">
        <f t="shared" si="68"/>
        <v>0</v>
      </c>
      <c r="DU22" s="97">
        <f t="shared" si="69"/>
        <v>0</v>
      </c>
      <c r="DV22" s="98" t="b">
        <f t="shared" si="70"/>
        <v>0</v>
      </c>
      <c r="DW22" s="97">
        <f t="shared" si="71"/>
        <v>0</v>
      </c>
      <c r="DX22" s="98" t="b">
        <f t="shared" si="72"/>
        <v>0</v>
      </c>
    </row>
    <row r="23" spans="1:128" ht="15.6">
      <c r="A23" s="74"/>
      <c r="B23" s="96">
        <f>'1. Plano anual atividades'!C25</f>
        <v>0</v>
      </c>
      <c r="C23" s="5"/>
      <c r="D23" s="98">
        <f>'1. Plano anual atividades'!D25</f>
        <v>0</v>
      </c>
      <c r="E23" s="98">
        <f>'1. Plano anual atividades'!I25</f>
        <v>0</v>
      </c>
      <c r="F23" s="98">
        <f>'1. Plano anual atividades'!J25</f>
        <v>0</v>
      </c>
      <c r="G23" s="98">
        <f>'1. Plano anual atividades'!K25</f>
        <v>0</v>
      </c>
      <c r="H23" s="98">
        <f>'1. Plano anual atividades'!L25</f>
        <v>0</v>
      </c>
      <c r="I23" s="98">
        <f>'1. Plano anual atividades'!M25</f>
        <v>0</v>
      </c>
      <c r="J23" s="98">
        <f>'1. Plano anual atividades'!N25</f>
        <v>0</v>
      </c>
      <c r="K23" s="98">
        <f>'1. Plano anual atividades'!O25</f>
        <v>0</v>
      </c>
      <c r="L23" s="98">
        <f>'1. Plano anual atividades'!P25</f>
        <v>0</v>
      </c>
      <c r="M23" s="98">
        <f>'1. Plano anual atividades'!Q25</f>
        <v>0</v>
      </c>
      <c r="N23" s="98">
        <f>'1. Plano anual atividades'!R25</f>
        <v>0</v>
      </c>
      <c r="O23" s="5"/>
      <c r="P23" s="5"/>
      <c r="Q23" s="98">
        <f t="shared" si="1"/>
        <v>0</v>
      </c>
      <c r="R23" s="5"/>
      <c r="S23" s="5"/>
      <c r="T23" s="98">
        <f t="shared" si="75"/>
        <v>0</v>
      </c>
      <c r="U23" s="98">
        <f t="shared" si="76"/>
        <v>0</v>
      </c>
      <c r="V23" s="5"/>
      <c r="W23" s="5"/>
      <c r="X23" s="98">
        <f t="shared" si="0"/>
        <v>0</v>
      </c>
      <c r="Y23" s="98">
        <f t="shared" si="2"/>
        <v>0</v>
      </c>
      <c r="Z23" s="5"/>
      <c r="AA23" s="5"/>
      <c r="AB23" s="99">
        <f>'1. Plano anual atividades'!E25</f>
        <v>0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100"/>
      <c r="BB23" s="16"/>
      <c r="BC23" s="16"/>
      <c r="BD23" s="5"/>
      <c r="BE23" s="97">
        <f t="shared" si="3"/>
        <v>0</v>
      </c>
      <c r="BF23" s="98" t="b">
        <f t="shared" si="4"/>
        <v>0</v>
      </c>
      <c r="BG23" s="97">
        <f t="shared" si="5"/>
        <v>0</v>
      </c>
      <c r="BH23" s="98" t="b">
        <f t="shared" si="6"/>
        <v>0</v>
      </c>
      <c r="BI23" s="97">
        <f t="shared" si="7"/>
        <v>0</v>
      </c>
      <c r="BJ23" s="98" t="b">
        <f t="shared" si="8"/>
        <v>0</v>
      </c>
      <c r="BK23" s="97">
        <f t="shared" si="9"/>
        <v>0</v>
      </c>
      <c r="BL23" s="98" t="b">
        <f t="shared" si="10"/>
        <v>0</v>
      </c>
      <c r="BM23" s="97">
        <f t="shared" si="11"/>
        <v>0</v>
      </c>
      <c r="BN23" s="98" t="b">
        <f t="shared" si="12"/>
        <v>0</v>
      </c>
      <c r="BO23" s="97">
        <f t="shared" si="13"/>
        <v>0</v>
      </c>
      <c r="BP23" s="98" t="b">
        <f t="shared" si="14"/>
        <v>0</v>
      </c>
      <c r="BQ23" s="97">
        <f t="shared" si="15"/>
        <v>0</v>
      </c>
      <c r="BR23" s="98" t="b">
        <f t="shared" si="16"/>
        <v>0</v>
      </c>
      <c r="BS23" s="97">
        <f t="shared" si="17"/>
        <v>0</v>
      </c>
      <c r="BT23" s="98" t="b">
        <f t="shared" si="18"/>
        <v>0</v>
      </c>
      <c r="BU23" s="97">
        <f t="shared" si="19"/>
        <v>0</v>
      </c>
      <c r="BV23" s="98" t="b">
        <f t="shared" si="20"/>
        <v>0</v>
      </c>
      <c r="BW23" s="97">
        <f t="shared" si="21"/>
        <v>0</v>
      </c>
      <c r="BX23" s="98" t="b">
        <f t="shared" si="22"/>
        <v>0</v>
      </c>
      <c r="BY23" s="97">
        <f t="shared" si="23"/>
        <v>0</v>
      </c>
      <c r="BZ23" s="98" t="b">
        <f t="shared" si="24"/>
        <v>0</v>
      </c>
      <c r="CA23" s="97">
        <f t="shared" si="25"/>
        <v>0</v>
      </c>
      <c r="CB23" s="98" t="b">
        <f t="shared" si="26"/>
        <v>0</v>
      </c>
      <c r="CC23" s="97">
        <f t="shared" si="27"/>
        <v>0</v>
      </c>
      <c r="CD23" s="98" t="b">
        <f t="shared" si="28"/>
        <v>0</v>
      </c>
      <c r="CE23" s="97">
        <f t="shared" si="29"/>
        <v>0</v>
      </c>
      <c r="CF23" s="98" t="b">
        <f t="shared" si="30"/>
        <v>0</v>
      </c>
      <c r="CG23" s="97">
        <f t="shared" si="31"/>
        <v>0</v>
      </c>
      <c r="CH23" s="98" t="b">
        <f t="shared" si="32"/>
        <v>0</v>
      </c>
      <c r="CI23" s="97">
        <f t="shared" si="33"/>
        <v>0</v>
      </c>
      <c r="CJ23" s="98" t="b">
        <f t="shared" si="34"/>
        <v>0</v>
      </c>
      <c r="CK23" s="97">
        <f t="shared" si="35"/>
        <v>0</v>
      </c>
      <c r="CL23" s="98" t="b">
        <f t="shared" si="36"/>
        <v>0</v>
      </c>
      <c r="CM23" s="97">
        <f t="shared" si="37"/>
        <v>0</v>
      </c>
      <c r="CN23" s="98" t="b">
        <f t="shared" si="38"/>
        <v>0</v>
      </c>
      <c r="CO23" s="97">
        <f t="shared" si="39"/>
        <v>0</v>
      </c>
      <c r="CP23" s="98" t="b">
        <f t="shared" si="40"/>
        <v>0</v>
      </c>
      <c r="CQ23" s="97">
        <f t="shared" si="41"/>
        <v>0</v>
      </c>
      <c r="CR23" s="98" t="b">
        <f t="shared" si="42"/>
        <v>0</v>
      </c>
      <c r="CS23" s="97">
        <f t="shared" si="43"/>
        <v>0</v>
      </c>
      <c r="CT23" s="98" t="b">
        <f t="shared" si="44"/>
        <v>0</v>
      </c>
      <c r="CU23" s="97">
        <f t="shared" si="45"/>
        <v>0</v>
      </c>
      <c r="CV23" s="98" t="b">
        <f t="shared" si="46"/>
        <v>0</v>
      </c>
      <c r="CW23" s="97">
        <f t="shared" si="47"/>
        <v>0</v>
      </c>
      <c r="CX23" s="98" t="b">
        <f t="shared" si="48"/>
        <v>0</v>
      </c>
      <c r="CY23" s="97">
        <f t="shared" si="49"/>
        <v>0</v>
      </c>
      <c r="CZ23" s="98" t="b">
        <f t="shared" si="50"/>
        <v>0</v>
      </c>
      <c r="DA23" s="97">
        <f t="shared" si="51"/>
        <v>0</v>
      </c>
      <c r="DB23" s="98" t="b">
        <f t="shared" si="52"/>
        <v>0</v>
      </c>
      <c r="DC23" s="97">
        <f t="shared" si="53"/>
        <v>0</v>
      </c>
      <c r="DD23" s="98" t="b">
        <f t="shared" si="54"/>
        <v>0</v>
      </c>
      <c r="DE23" s="292"/>
      <c r="DF23" s="97">
        <f t="shared" si="55"/>
        <v>0</v>
      </c>
      <c r="DG23" s="98" t="b">
        <f t="shared" si="56"/>
        <v>0</v>
      </c>
      <c r="DH23" s="97">
        <f t="shared" si="57"/>
        <v>0</v>
      </c>
      <c r="DI23" s="98" t="b">
        <f t="shared" si="58"/>
        <v>0</v>
      </c>
      <c r="DJ23" s="97">
        <f t="shared" si="59"/>
        <v>0</v>
      </c>
      <c r="DK23" s="98" t="b">
        <f t="shared" si="60"/>
        <v>0</v>
      </c>
      <c r="DL23" s="97">
        <f t="shared" si="61"/>
        <v>0</v>
      </c>
      <c r="DM23" s="98" t="b">
        <f t="shared" si="62"/>
        <v>0</v>
      </c>
      <c r="DN23" s="293"/>
      <c r="DO23" s="97">
        <f t="shared" si="63"/>
        <v>0</v>
      </c>
      <c r="DP23" s="98" t="b">
        <f t="shared" si="64"/>
        <v>0</v>
      </c>
      <c r="DQ23" s="97">
        <f t="shared" si="65"/>
        <v>0</v>
      </c>
      <c r="DR23" s="98" t="b">
        <f t="shared" si="66"/>
        <v>0</v>
      </c>
      <c r="DS23" s="97">
        <f t="shared" si="67"/>
        <v>0</v>
      </c>
      <c r="DT23" s="98" t="b">
        <f t="shared" si="68"/>
        <v>0</v>
      </c>
      <c r="DU23" s="97">
        <f t="shared" si="69"/>
        <v>0</v>
      </c>
      <c r="DV23" s="98" t="b">
        <f t="shared" si="70"/>
        <v>0</v>
      </c>
      <c r="DW23" s="97">
        <f t="shared" si="71"/>
        <v>0</v>
      </c>
      <c r="DX23" s="98" t="b">
        <f t="shared" si="72"/>
        <v>0</v>
      </c>
    </row>
    <row r="24" spans="1:128" ht="15.6">
      <c r="A24" s="74"/>
      <c r="B24" s="96">
        <f>'1. Plano anual atividades'!C26</f>
        <v>0</v>
      </c>
      <c r="C24" s="5"/>
      <c r="D24" s="98">
        <f>'1. Plano anual atividades'!D26</f>
        <v>0</v>
      </c>
      <c r="E24" s="98">
        <f>'1. Plano anual atividades'!I26</f>
        <v>0</v>
      </c>
      <c r="F24" s="98">
        <f>'1. Plano anual atividades'!J26</f>
        <v>0</v>
      </c>
      <c r="G24" s="98">
        <f>'1. Plano anual atividades'!K26</f>
        <v>0</v>
      </c>
      <c r="H24" s="98">
        <f>'1. Plano anual atividades'!L26</f>
        <v>0</v>
      </c>
      <c r="I24" s="98">
        <f>'1. Plano anual atividades'!M26</f>
        <v>0</v>
      </c>
      <c r="J24" s="98">
        <f>'1. Plano anual atividades'!N26</f>
        <v>0</v>
      </c>
      <c r="K24" s="98">
        <f>'1. Plano anual atividades'!O26</f>
        <v>0</v>
      </c>
      <c r="L24" s="98">
        <f>'1. Plano anual atividades'!P26</f>
        <v>0</v>
      </c>
      <c r="M24" s="98">
        <f>'1. Plano anual atividades'!Q26</f>
        <v>0</v>
      </c>
      <c r="N24" s="98">
        <f>'1. Plano anual atividades'!R26</f>
        <v>0</v>
      </c>
      <c r="O24" s="5"/>
      <c r="P24" s="5"/>
      <c r="Q24" s="98">
        <f t="shared" si="1"/>
        <v>0</v>
      </c>
      <c r="R24" s="5"/>
      <c r="S24" s="5"/>
      <c r="T24" s="98">
        <f t="shared" si="75"/>
        <v>0</v>
      </c>
      <c r="U24" s="98">
        <f t="shared" si="76"/>
        <v>0</v>
      </c>
      <c r="V24" s="5"/>
      <c r="W24" s="5"/>
      <c r="X24" s="98">
        <f t="shared" si="0"/>
        <v>0</v>
      </c>
      <c r="Y24" s="98">
        <f t="shared" si="2"/>
        <v>0</v>
      </c>
      <c r="Z24" s="5"/>
      <c r="AA24" s="5"/>
      <c r="AB24" s="99">
        <f>'1. Plano anual atividades'!E26</f>
        <v>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100"/>
      <c r="BB24" s="16"/>
      <c r="BC24" s="16"/>
      <c r="BD24" s="5"/>
      <c r="BE24" s="97">
        <f t="shared" si="3"/>
        <v>0</v>
      </c>
      <c r="BF24" s="98" t="b">
        <f t="shared" si="4"/>
        <v>0</v>
      </c>
      <c r="BG24" s="97">
        <f t="shared" si="5"/>
        <v>0</v>
      </c>
      <c r="BH24" s="98" t="b">
        <f t="shared" si="6"/>
        <v>0</v>
      </c>
      <c r="BI24" s="97">
        <f t="shared" si="7"/>
        <v>0</v>
      </c>
      <c r="BJ24" s="98" t="b">
        <f t="shared" si="8"/>
        <v>0</v>
      </c>
      <c r="BK24" s="97">
        <f t="shared" si="9"/>
        <v>0</v>
      </c>
      <c r="BL24" s="98" t="b">
        <f t="shared" si="10"/>
        <v>0</v>
      </c>
      <c r="BM24" s="97">
        <f t="shared" si="11"/>
        <v>0</v>
      </c>
      <c r="BN24" s="98" t="b">
        <f t="shared" si="12"/>
        <v>0</v>
      </c>
      <c r="BO24" s="97">
        <f t="shared" si="13"/>
        <v>0</v>
      </c>
      <c r="BP24" s="98" t="b">
        <f t="shared" si="14"/>
        <v>0</v>
      </c>
      <c r="BQ24" s="97">
        <f t="shared" si="15"/>
        <v>0</v>
      </c>
      <c r="BR24" s="98" t="b">
        <f t="shared" si="16"/>
        <v>0</v>
      </c>
      <c r="BS24" s="97">
        <f t="shared" si="17"/>
        <v>0</v>
      </c>
      <c r="BT24" s="98" t="b">
        <f t="shared" si="18"/>
        <v>0</v>
      </c>
      <c r="BU24" s="97">
        <f t="shared" si="19"/>
        <v>0</v>
      </c>
      <c r="BV24" s="98" t="b">
        <f t="shared" si="20"/>
        <v>0</v>
      </c>
      <c r="BW24" s="97">
        <f t="shared" si="21"/>
        <v>0</v>
      </c>
      <c r="BX24" s="98" t="b">
        <f t="shared" si="22"/>
        <v>0</v>
      </c>
      <c r="BY24" s="97">
        <f t="shared" si="23"/>
        <v>0</v>
      </c>
      <c r="BZ24" s="98" t="b">
        <f t="shared" si="24"/>
        <v>0</v>
      </c>
      <c r="CA24" s="97">
        <f t="shared" si="25"/>
        <v>0</v>
      </c>
      <c r="CB24" s="98" t="b">
        <f t="shared" si="26"/>
        <v>0</v>
      </c>
      <c r="CC24" s="97">
        <f t="shared" si="27"/>
        <v>0</v>
      </c>
      <c r="CD24" s="98" t="b">
        <f t="shared" si="28"/>
        <v>0</v>
      </c>
      <c r="CE24" s="97">
        <f t="shared" si="29"/>
        <v>0</v>
      </c>
      <c r="CF24" s="98" t="b">
        <f t="shared" si="30"/>
        <v>0</v>
      </c>
      <c r="CG24" s="97">
        <f t="shared" si="31"/>
        <v>0</v>
      </c>
      <c r="CH24" s="98" t="b">
        <f t="shared" si="32"/>
        <v>0</v>
      </c>
      <c r="CI24" s="97">
        <f t="shared" si="33"/>
        <v>0</v>
      </c>
      <c r="CJ24" s="98" t="b">
        <f t="shared" si="34"/>
        <v>0</v>
      </c>
      <c r="CK24" s="97">
        <f t="shared" si="35"/>
        <v>0</v>
      </c>
      <c r="CL24" s="98" t="b">
        <f t="shared" si="36"/>
        <v>0</v>
      </c>
      <c r="CM24" s="97">
        <f t="shared" si="37"/>
        <v>0</v>
      </c>
      <c r="CN24" s="98" t="b">
        <f t="shared" si="38"/>
        <v>0</v>
      </c>
      <c r="CO24" s="97">
        <f t="shared" si="39"/>
        <v>0</v>
      </c>
      <c r="CP24" s="98" t="b">
        <f t="shared" si="40"/>
        <v>0</v>
      </c>
      <c r="CQ24" s="97">
        <f t="shared" si="41"/>
        <v>0</v>
      </c>
      <c r="CR24" s="98" t="b">
        <f t="shared" si="42"/>
        <v>0</v>
      </c>
      <c r="CS24" s="97">
        <f t="shared" si="43"/>
        <v>0</v>
      </c>
      <c r="CT24" s="98" t="b">
        <f t="shared" si="44"/>
        <v>0</v>
      </c>
      <c r="CU24" s="97">
        <f t="shared" si="45"/>
        <v>0</v>
      </c>
      <c r="CV24" s="98" t="b">
        <f t="shared" si="46"/>
        <v>0</v>
      </c>
      <c r="CW24" s="97">
        <f t="shared" si="47"/>
        <v>0</v>
      </c>
      <c r="CX24" s="98" t="b">
        <f t="shared" si="48"/>
        <v>0</v>
      </c>
      <c r="CY24" s="97">
        <f t="shared" si="49"/>
        <v>0</v>
      </c>
      <c r="CZ24" s="98" t="b">
        <f t="shared" si="50"/>
        <v>0</v>
      </c>
      <c r="DA24" s="97">
        <f t="shared" si="51"/>
        <v>0</v>
      </c>
      <c r="DB24" s="98" t="b">
        <f t="shared" si="52"/>
        <v>0</v>
      </c>
      <c r="DC24" s="97">
        <f t="shared" si="53"/>
        <v>0</v>
      </c>
      <c r="DD24" s="98" t="b">
        <f t="shared" si="54"/>
        <v>0</v>
      </c>
      <c r="DE24" s="292"/>
      <c r="DF24" s="97">
        <f t="shared" si="55"/>
        <v>0</v>
      </c>
      <c r="DG24" s="98" t="b">
        <f t="shared" si="56"/>
        <v>0</v>
      </c>
      <c r="DH24" s="97">
        <f t="shared" si="57"/>
        <v>0</v>
      </c>
      <c r="DI24" s="98" t="b">
        <f t="shared" si="58"/>
        <v>0</v>
      </c>
      <c r="DJ24" s="97">
        <f t="shared" si="59"/>
        <v>0</v>
      </c>
      <c r="DK24" s="98" t="b">
        <f t="shared" si="60"/>
        <v>0</v>
      </c>
      <c r="DL24" s="97">
        <f t="shared" si="61"/>
        <v>0</v>
      </c>
      <c r="DM24" s="98" t="b">
        <f t="shared" si="62"/>
        <v>0</v>
      </c>
      <c r="DN24" s="293"/>
      <c r="DO24" s="97">
        <f t="shared" si="63"/>
        <v>0</v>
      </c>
      <c r="DP24" s="98" t="b">
        <f t="shared" si="64"/>
        <v>0</v>
      </c>
      <c r="DQ24" s="97">
        <f t="shared" si="65"/>
        <v>0</v>
      </c>
      <c r="DR24" s="98" t="b">
        <f t="shared" si="66"/>
        <v>0</v>
      </c>
      <c r="DS24" s="97">
        <f t="shared" si="67"/>
        <v>0</v>
      </c>
      <c r="DT24" s="98" t="b">
        <f t="shared" si="68"/>
        <v>0</v>
      </c>
      <c r="DU24" s="97">
        <f t="shared" si="69"/>
        <v>0</v>
      </c>
      <c r="DV24" s="98" t="b">
        <f t="shared" si="70"/>
        <v>0</v>
      </c>
      <c r="DW24" s="97">
        <f t="shared" si="71"/>
        <v>0</v>
      </c>
      <c r="DX24" s="98" t="b">
        <f t="shared" si="72"/>
        <v>0</v>
      </c>
    </row>
    <row r="25" spans="1:128" ht="15.6">
      <c r="A25" s="74"/>
      <c r="B25" s="96">
        <f>'1. Plano anual atividades'!C27</f>
        <v>0</v>
      </c>
      <c r="C25" s="5"/>
      <c r="D25" s="98">
        <f>'1. Plano anual atividades'!D27</f>
        <v>0</v>
      </c>
      <c r="E25" s="98">
        <f>'1. Plano anual atividades'!I27</f>
        <v>0</v>
      </c>
      <c r="F25" s="98">
        <f>'1. Plano anual atividades'!J27</f>
        <v>0</v>
      </c>
      <c r="G25" s="98">
        <f>'1. Plano anual atividades'!K27</f>
        <v>0</v>
      </c>
      <c r="H25" s="98">
        <f>'1. Plano anual atividades'!L27</f>
        <v>0</v>
      </c>
      <c r="I25" s="98">
        <f>'1. Plano anual atividades'!M27</f>
        <v>0</v>
      </c>
      <c r="J25" s="98">
        <f>'1. Plano anual atividades'!N27</f>
        <v>0</v>
      </c>
      <c r="K25" s="98">
        <f>'1. Plano anual atividades'!O27</f>
        <v>0</v>
      </c>
      <c r="L25" s="98">
        <f>'1. Plano anual atividades'!P27</f>
        <v>0</v>
      </c>
      <c r="M25" s="98">
        <f>'1. Plano anual atividades'!Q27</f>
        <v>0</v>
      </c>
      <c r="N25" s="98">
        <f>'1. Plano anual atividades'!R27</f>
        <v>0</v>
      </c>
      <c r="O25" s="5"/>
      <c r="P25" s="5"/>
      <c r="Q25" s="98">
        <f t="shared" si="1"/>
        <v>0</v>
      </c>
      <c r="R25" s="5"/>
      <c r="S25" s="5"/>
      <c r="T25" s="98">
        <f t="shared" si="75"/>
        <v>0</v>
      </c>
      <c r="U25" s="98">
        <f t="shared" si="76"/>
        <v>0</v>
      </c>
      <c r="V25" s="5"/>
      <c r="W25" s="5"/>
      <c r="X25" s="98">
        <f t="shared" si="0"/>
        <v>0</v>
      </c>
      <c r="Y25" s="98">
        <f t="shared" si="2"/>
        <v>0</v>
      </c>
      <c r="Z25" s="5"/>
      <c r="AA25" s="5"/>
      <c r="AB25" s="99">
        <f>'1. Plano anual atividades'!E27</f>
        <v>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100"/>
      <c r="BB25" s="16"/>
      <c r="BC25" s="16"/>
      <c r="BD25" s="5"/>
      <c r="BE25" s="97">
        <f t="shared" si="3"/>
        <v>0</v>
      </c>
      <c r="BF25" s="98" t="b">
        <f t="shared" si="4"/>
        <v>0</v>
      </c>
      <c r="BG25" s="97">
        <f t="shared" si="5"/>
        <v>0</v>
      </c>
      <c r="BH25" s="98" t="b">
        <f t="shared" si="6"/>
        <v>0</v>
      </c>
      <c r="BI25" s="97">
        <f t="shared" si="7"/>
        <v>0</v>
      </c>
      <c r="BJ25" s="98" t="b">
        <f t="shared" si="8"/>
        <v>0</v>
      </c>
      <c r="BK25" s="97">
        <f t="shared" si="9"/>
        <v>0</v>
      </c>
      <c r="BL25" s="98" t="b">
        <f t="shared" si="10"/>
        <v>0</v>
      </c>
      <c r="BM25" s="97">
        <f t="shared" si="11"/>
        <v>0</v>
      </c>
      <c r="BN25" s="98" t="b">
        <f t="shared" si="12"/>
        <v>0</v>
      </c>
      <c r="BO25" s="97">
        <f t="shared" si="13"/>
        <v>0</v>
      </c>
      <c r="BP25" s="98" t="b">
        <f t="shared" si="14"/>
        <v>0</v>
      </c>
      <c r="BQ25" s="97">
        <f t="shared" si="15"/>
        <v>0</v>
      </c>
      <c r="BR25" s="98" t="b">
        <f t="shared" si="16"/>
        <v>0</v>
      </c>
      <c r="BS25" s="97">
        <f t="shared" si="17"/>
        <v>0</v>
      </c>
      <c r="BT25" s="98" t="b">
        <f t="shared" si="18"/>
        <v>0</v>
      </c>
      <c r="BU25" s="97">
        <f t="shared" si="19"/>
        <v>0</v>
      </c>
      <c r="BV25" s="98" t="b">
        <f t="shared" si="20"/>
        <v>0</v>
      </c>
      <c r="BW25" s="97">
        <f t="shared" si="21"/>
        <v>0</v>
      </c>
      <c r="BX25" s="98" t="b">
        <f t="shared" si="22"/>
        <v>0</v>
      </c>
      <c r="BY25" s="97">
        <f t="shared" si="23"/>
        <v>0</v>
      </c>
      <c r="BZ25" s="98" t="b">
        <f t="shared" si="24"/>
        <v>0</v>
      </c>
      <c r="CA25" s="97">
        <f t="shared" si="25"/>
        <v>0</v>
      </c>
      <c r="CB25" s="98" t="b">
        <f t="shared" si="26"/>
        <v>0</v>
      </c>
      <c r="CC25" s="97">
        <f t="shared" si="27"/>
        <v>0</v>
      </c>
      <c r="CD25" s="98" t="b">
        <f t="shared" si="28"/>
        <v>0</v>
      </c>
      <c r="CE25" s="97">
        <f t="shared" si="29"/>
        <v>0</v>
      </c>
      <c r="CF25" s="98" t="b">
        <f t="shared" si="30"/>
        <v>0</v>
      </c>
      <c r="CG25" s="97">
        <f t="shared" si="31"/>
        <v>0</v>
      </c>
      <c r="CH25" s="98" t="b">
        <f t="shared" si="32"/>
        <v>0</v>
      </c>
      <c r="CI25" s="97">
        <f t="shared" si="33"/>
        <v>0</v>
      </c>
      <c r="CJ25" s="98" t="b">
        <f t="shared" si="34"/>
        <v>0</v>
      </c>
      <c r="CK25" s="97">
        <f t="shared" si="35"/>
        <v>0</v>
      </c>
      <c r="CL25" s="98" t="b">
        <f t="shared" si="36"/>
        <v>0</v>
      </c>
      <c r="CM25" s="97">
        <f t="shared" si="37"/>
        <v>0</v>
      </c>
      <c r="CN25" s="98" t="b">
        <f t="shared" si="38"/>
        <v>0</v>
      </c>
      <c r="CO25" s="97">
        <f t="shared" si="39"/>
        <v>0</v>
      </c>
      <c r="CP25" s="98" t="b">
        <f t="shared" si="40"/>
        <v>0</v>
      </c>
      <c r="CQ25" s="97">
        <f t="shared" si="41"/>
        <v>0</v>
      </c>
      <c r="CR25" s="98" t="b">
        <f t="shared" si="42"/>
        <v>0</v>
      </c>
      <c r="CS25" s="97">
        <f t="shared" si="43"/>
        <v>0</v>
      </c>
      <c r="CT25" s="98" t="b">
        <f t="shared" si="44"/>
        <v>0</v>
      </c>
      <c r="CU25" s="97">
        <f t="shared" si="45"/>
        <v>0</v>
      </c>
      <c r="CV25" s="98" t="b">
        <f t="shared" si="46"/>
        <v>0</v>
      </c>
      <c r="CW25" s="97">
        <f t="shared" si="47"/>
        <v>0</v>
      </c>
      <c r="CX25" s="98" t="b">
        <f t="shared" si="48"/>
        <v>0</v>
      </c>
      <c r="CY25" s="97">
        <f t="shared" si="49"/>
        <v>0</v>
      </c>
      <c r="CZ25" s="98" t="b">
        <f t="shared" si="50"/>
        <v>0</v>
      </c>
      <c r="DA25" s="97">
        <f t="shared" si="51"/>
        <v>0</v>
      </c>
      <c r="DB25" s="98" t="b">
        <f t="shared" si="52"/>
        <v>0</v>
      </c>
      <c r="DC25" s="97">
        <f t="shared" si="53"/>
        <v>0</v>
      </c>
      <c r="DD25" s="98" t="b">
        <f t="shared" si="54"/>
        <v>0</v>
      </c>
      <c r="DE25" s="292"/>
      <c r="DF25" s="97">
        <f t="shared" si="55"/>
        <v>0</v>
      </c>
      <c r="DG25" s="98" t="b">
        <f t="shared" si="56"/>
        <v>0</v>
      </c>
      <c r="DH25" s="97">
        <f t="shared" si="57"/>
        <v>0</v>
      </c>
      <c r="DI25" s="98" t="b">
        <f t="shared" si="58"/>
        <v>0</v>
      </c>
      <c r="DJ25" s="97">
        <f t="shared" si="59"/>
        <v>0</v>
      </c>
      <c r="DK25" s="98" t="b">
        <f t="shared" si="60"/>
        <v>0</v>
      </c>
      <c r="DL25" s="97">
        <f t="shared" si="61"/>
        <v>0</v>
      </c>
      <c r="DM25" s="98" t="b">
        <f t="shared" si="62"/>
        <v>0</v>
      </c>
      <c r="DN25" s="293"/>
      <c r="DO25" s="97">
        <f t="shared" si="63"/>
        <v>0</v>
      </c>
      <c r="DP25" s="98" t="b">
        <f t="shared" si="64"/>
        <v>0</v>
      </c>
      <c r="DQ25" s="97">
        <f t="shared" si="65"/>
        <v>0</v>
      </c>
      <c r="DR25" s="98" t="b">
        <f t="shared" si="66"/>
        <v>0</v>
      </c>
      <c r="DS25" s="97">
        <f t="shared" si="67"/>
        <v>0</v>
      </c>
      <c r="DT25" s="98" t="b">
        <f t="shared" si="68"/>
        <v>0</v>
      </c>
      <c r="DU25" s="97">
        <f t="shared" si="69"/>
        <v>0</v>
      </c>
      <c r="DV25" s="98" t="b">
        <f t="shared" si="70"/>
        <v>0</v>
      </c>
      <c r="DW25" s="97">
        <f t="shared" si="71"/>
        <v>0</v>
      </c>
      <c r="DX25" s="98" t="b">
        <f t="shared" si="72"/>
        <v>0</v>
      </c>
    </row>
    <row r="26" spans="1:128" ht="15.6">
      <c r="A26" s="74"/>
      <c r="B26" s="96">
        <f>'1. Plano anual atividades'!C28</f>
        <v>0</v>
      </c>
      <c r="C26" s="5"/>
      <c r="D26" s="98">
        <f>'1. Plano anual atividades'!D28</f>
        <v>0</v>
      </c>
      <c r="E26" s="98">
        <f>'1. Plano anual atividades'!I28</f>
        <v>0</v>
      </c>
      <c r="F26" s="98">
        <f>'1. Plano anual atividades'!J28</f>
        <v>0</v>
      </c>
      <c r="G26" s="98">
        <f>'1. Plano anual atividades'!K28</f>
        <v>0</v>
      </c>
      <c r="H26" s="98">
        <f>'1. Plano anual atividades'!L28</f>
        <v>0</v>
      </c>
      <c r="I26" s="98">
        <f>'1. Plano anual atividades'!M28</f>
        <v>0</v>
      </c>
      <c r="J26" s="98">
        <f>'1. Plano anual atividades'!N28</f>
        <v>0</v>
      </c>
      <c r="K26" s="98">
        <f>'1. Plano anual atividades'!O28</f>
        <v>0</v>
      </c>
      <c r="L26" s="98">
        <f>'1. Plano anual atividades'!P28</f>
        <v>0</v>
      </c>
      <c r="M26" s="98">
        <f>'1. Plano anual atividades'!Q28</f>
        <v>0</v>
      </c>
      <c r="N26" s="98">
        <f>'1. Plano anual atividades'!R28</f>
        <v>0</v>
      </c>
      <c r="O26" s="5"/>
      <c r="P26" s="5"/>
      <c r="Q26" s="98">
        <f t="shared" si="1"/>
        <v>0</v>
      </c>
      <c r="R26" s="5"/>
      <c r="S26" s="5"/>
      <c r="T26" s="98">
        <f t="shared" si="75"/>
        <v>0</v>
      </c>
      <c r="U26" s="98">
        <f t="shared" si="76"/>
        <v>0</v>
      </c>
      <c r="V26" s="5"/>
      <c r="W26" s="5"/>
      <c r="X26" s="98">
        <f t="shared" si="0"/>
        <v>0</v>
      </c>
      <c r="Y26" s="98">
        <f t="shared" si="2"/>
        <v>0</v>
      </c>
      <c r="Z26" s="5"/>
      <c r="AA26" s="5"/>
      <c r="AB26" s="99">
        <f>'1. Plano anual atividades'!E28</f>
        <v>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100"/>
      <c r="BB26" s="16"/>
      <c r="BC26" s="16"/>
      <c r="BD26" s="5"/>
      <c r="BE26" s="97">
        <f t="shared" si="3"/>
        <v>0</v>
      </c>
      <c r="BF26" s="98" t="b">
        <f t="shared" si="4"/>
        <v>0</v>
      </c>
      <c r="BG26" s="97">
        <f t="shared" si="5"/>
        <v>0</v>
      </c>
      <c r="BH26" s="98" t="b">
        <f t="shared" si="6"/>
        <v>0</v>
      </c>
      <c r="BI26" s="97">
        <f t="shared" si="7"/>
        <v>0</v>
      </c>
      <c r="BJ26" s="98" t="b">
        <f t="shared" si="8"/>
        <v>0</v>
      </c>
      <c r="BK26" s="97">
        <f t="shared" si="9"/>
        <v>0</v>
      </c>
      <c r="BL26" s="98" t="b">
        <f t="shared" si="10"/>
        <v>0</v>
      </c>
      <c r="BM26" s="97">
        <f t="shared" si="11"/>
        <v>0</v>
      </c>
      <c r="BN26" s="98" t="b">
        <f t="shared" si="12"/>
        <v>0</v>
      </c>
      <c r="BO26" s="97">
        <f t="shared" si="13"/>
        <v>0</v>
      </c>
      <c r="BP26" s="98" t="b">
        <f t="shared" si="14"/>
        <v>0</v>
      </c>
      <c r="BQ26" s="97">
        <f t="shared" si="15"/>
        <v>0</v>
      </c>
      <c r="BR26" s="98" t="b">
        <f t="shared" si="16"/>
        <v>0</v>
      </c>
      <c r="BS26" s="97">
        <f t="shared" si="17"/>
        <v>0</v>
      </c>
      <c r="BT26" s="98" t="b">
        <f t="shared" si="18"/>
        <v>0</v>
      </c>
      <c r="BU26" s="97">
        <f t="shared" si="19"/>
        <v>0</v>
      </c>
      <c r="BV26" s="98" t="b">
        <f t="shared" si="20"/>
        <v>0</v>
      </c>
      <c r="BW26" s="97">
        <f t="shared" si="21"/>
        <v>0</v>
      </c>
      <c r="BX26" s="98" t="b">
        <f t="shared" si="22"/>
        <v>0</v>
      </c>
      <c r="BY26" s="97">
        <f t="shared" si="23"/>
        <v>0</v>
      </c>
      <c r="BZ26" s="98" t="b">
        <f t="shared" si="24"/>
        <v>0</v>
      </c>
      <c r="CA26" s="97">
        <f t="shared" si="25"/>
        <v>0</v>
      </c>
      <c r="CB26" s="98" t="b">
        <f t="shared" si="26"/>
        <v>0</v>
      </c>
      <c r="CC26" s="97">
        <f t="shared" si="27"/>
        <v>0</v>
      </c>
      <c r="CD26" s="98" t="b">
        <f t="shared" si="28"/>
        <v>0</v>
      </c>
      <c r="CE26" s="97">
        <f t="shared" si="29"/>
        <v>0</v>
      </c>
      <c r="CF26" s="98" t="b">
        <f t="shared" si="30"/>
        <v>0</v>
      </c>
      <c r="CG26" s="97">
        <f t="shared" si="31"/>
        <v>0</v>
      </c>
      <c r="CH26" s="98" t="b">
        <f t="shared" si="32"/>
        <v>0</v>
      </c>
      <c r="CI26" s="97">
        <f t="shared" si="33"/>
        <v>0</v>
      </c>
      <c r="CJ26" s="98" t="b">
        <f t="shared" si="34"/>
        <v>0</v>
      </c>
      <c r="CK26" s="97">
        <f t="shared" si="35"/>
        <v>0</v>
      </c>
      <c r="CL26" s="98" t="b">
        <f t="shared" si="36"/>
        <v>0</v>
      </c>
      <c r="CM26" s="97">
        <f t="shared" si="37"/>
        <v>0</v>
      </c>
      <c r="CN26" s="98" t="b">
        <f t="shared" si="38"/>
        <v>0</v>
      </c>
      <c r="CO26" s="97">
        <f t="shared" si="39"/>
        <v>0</v>
      </c>
      <c r="CP26" s="98" t="b">
        <f t="shared" si="40"/>
        <v>0</v>
      </c>
      <c r="CQ26" s="97">
        <f t="shared" si="41"/>
        <v>0</v>
      </c>
      <c r="CR26" s="98" t="b">
        <f t="shared" si="42"/>
        <v>0</v>
      </c>
      <c r="CS26" s="97">
        <f t="shared" si="43"/>
        <v>0</v>
      </c>
      <c r="CT26" s="98" t="b">
        <f t="shared" si="44"/>
        <v>0</v>
      </c>
      <c r="CU26" s="97">
        <f t="shared" si="45"/>
        <v>0</v>
      </c>
      <c r="CV26" s="98" t="b">
        <f t="shared" si="46"/>
        <v>0</v>
      </c>
      <c r="CW26" s="97">
        <f t="shared" si="47"/>
        <v>0</v>
      </c>
      <c r="CX26" s="98" t="b">
        <f t="shared" si="48"/>
        <v>0</v>
      </c>
      <c r="CY26" s="97">
        <f t="shared" si="49"/>
        <v>0</v>
      </c>
      <c r="CZ26" s="98" t="b">
        <f t="shared" si="50"/>
        <v>0</v>
      </c>
      <c r="DA26" s="97">
        <f t="shared" si="51"/>
        <v>0</v>
      </c>
      <c r="DB26" s="98" t="b">
        <f t="shared" si="52"/>
        <v>0</v>
      </c>
      <c r="DC26" s="97">
        <f t="shared" si="53"/>
        <v>0</v>
      </c>
      <c r="DD26" s="98" t="b">
        <f t="shared" si="54"/>
        <v>0</v>
      </c>
      <c r="DE26" s="292"/>
      <c r="DF26" s="97">
        <f t="shared" si="55"/>
        <v>0</v>
      </c>
      <c r="DG26" s="98" t="b">
        <f t="shared" si="56"/>
        <v>0</v>
      </c>
      <c r="DH26" s="97">
        <f t="shared" si="57"/>
        <v>0</v>
      </c>
      <c r="DI26" s="98" t="b">
        <f t="shared" si="58"/>
        <v>0</v>
      </c>
      <c r="DJ26" s="97">
        <f t="shared" si="59"/>
        <v>0</v>
      </c>
      <c r="DK26" s="98" t="b">
        <f t="shared" si="60"/>
        <v>0</v>
      </c>
      <c r="DL26" s="97">
        <f t="shared" si="61"/>
        <v>0</v>
      </c>
      <c r="DM26" s="98" t="b">
        <f t="shared" si="62"/>
        <v>0</v>
      </c>
      <c r="DN26" s="293"/>
      <c r="DO26" s="97">
        <f t="shared" si="63"/>
        <v>0</v>
      </c>
      <c r="DP26" s="98" t="b">
        <f t="shared" si="64"/>
        <v>0</v>
      </c>
      <c r="DQ26" s="97">
        <f t="shared" si="65"/>
        <v>0</v>
      </c>
      <c r="DR26" s="98" t="b">
        <f t="shared" si="66"/>
        <v>0</v>
      </c>
      <c r="DS26" s="97">
        <f t="shared" si="67"/>
        <v>0</v>
      </c>
      <c r="DT26" s="98" t="b">
        <f t="shared" si="68"/>
        <v>0</v>
      </c>
      <c r="DU26" s="97">
        <f t="shared" si="69"/>
        <v>0</v>
      </c>
      <c r="DV26" s="98" t="b">
        <f t="shared" si="70"/>
        <v>0</v>
      </c>
      <c r="DW26" s="97">
        <f t="shared" si="71"/>
        <v>0</v>
      </c>
      <c r="DX26" s="98" t="b">
        <f t="shared" si="72"/>
        <v>0</v>
      </c>
    </row>
    <row r="27" spans="1:128" ht="15.6">
      <c r="A27" s="74"/>
      <c r="B27" s="96">
        <f>'1. Plano anual atividades'!C29</f>
        <v>0</v>
      </c>
      <c r="C27" s="5"/>
      <c r="D27" s="98">
        <f>'1. Plano anual atividades'!D29</f>
        <v>0</v>
      </c>
      <c r="E27" s="98">
        <f>'1. Plano anual atividades'!I29</f>
        <v>0</v>
      </c>
      <c r="F27" s="98">
        <f>'1. Plano anual atividades'!J29</f>
        <v>0</v>
      </c>
      <c r="G27" s="98">
        <f>'1. Plano anual atividades'!K29</f>
        <v>0</v>
      </c>
      <c r="H27" s="98">
        <f>'1. Plano anual atividades'!L29</f>
        <v>0</v>
      </c>
      <c r="I27" s="98">
        <f>'1. Plano anual atividades'!M29</f>
        <v>0</v>
      </c>
      <c r="J27" s="98">
        <f>'1. Plano anual atividades'!N29</f>
        <v>0</v>
      </c>
      <c r="K27" s="98">
        <f>'1. Plano anual atividades'!O29</f>
        <v>0</v>
      </c>
      <c r="L27" s="98">
        <f>'1. Plano anual atividades'!P29</f>
        <v>0</v>
      </c>
      <c r="M27" s="98">
        <f>'1. Plano anual atividades'!Q29</f>
        <v>0</v>
      </c>
      <c r="N27" s="98">
        <f>'1. Plano anual atividades'!R29</f>
        <v>0</v>
      </c>
      <c r="O27" s="5"/>
      <c r="P27" s="5"/>
      <c r="Q27" s="98">
        <f t="shared" si="1"/>
        <v>0</v>
      </c>
      <c r="R27" s="5"/>
      <c r="S27" s="5"/>
      <c r="T27" s="98">
        <f t="shared" si="75"/>
        <v>0</v>
      </c>
      <c r="U27" s="98">
        <f t="shared" si="76"/>
        <v>0</v>
      </c>
      <c r="V27" s="5"/>
      <c r="W27" s="5"/>
      <c r="X27" s="98">
        <f t="shared" si="0"/>
        <v>0</v>
      </c>
      <c r="Y27" s="98">
        <f t="shared" si="2"/>
        <v>0</v>
      </c>
      <c r="Z27" s="5"/>
      <c r="AA27" s="5"/>
      <c r="AB27" s="99">
        <f>'1. Plano anual atividades'!E29</f>
        <v>0</v>
      </c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100"/>
      <c r="BB27" s="16"/>
      <c r="BC27" s="16"/>
      <c r="BD27" s="5"/>
      <c r="BE27" s="97">
        <f t="shared" si="3"/>
        <v>0</v>
      </c>
      <c r="BF27" s="98" t="b">
        <f t="shared" si="4"/>
        <v>0</v>
      </c>
      <c r="BG27" s="97">
        <f t="shared" si="5"/>
        <v>0</v>
      </c>
      <c r="BH27" s="98" t="b">
        <f t="shared" si="6"/>
        <v>0</v>
      </c>
      <c r="BI27" s="97">
        <f t="shared" si="7"/>
        <v>0</v>
      </c>
      <c r="BJ27" s="98" t="b">
        <f t="shared" si="8"/>
        <v>0</v>
      </c>
      <c r="BK27" s="97">
        <f t="shared" si="9"/>
        <v>0</v>
      </c>
      <c r="BL27" s="98" t="b">
        <f t="shared" si="10"/>
        <v>0</v>
      </c>
      <c r="BM27" s="97">
        <f t="shared" si="11"/>
        <v>0</v>
      </c>
      <c r="BN27" s="98" t="b">
        <f t="shared" si="12"/>
        <v>0</v>
      </c>
      <c r="BO27" s="97">
        <f t="shared" si="13"/>
        <v>0</v>
      </c>
      <c r="BP27" s="98" t="b">
        <f t="shared" si="14"/>
        <v>0</v>
      </c>
      <c r="BQ27" s="97">
        <f t="shared" si="15"/>
        <v>0</v>
      </c>
      <c r="BR27" s="98" t="b">
        <f t="shared" si="16"/>
        <v>0</v>
      </c>
      <c r="BS27" s="97">
        <f t="shared" si="17"/>
        <v>0</v>
      </c>
      <c r="BT27" s="98" t="b">
        <f t="shared" si="18"/>
        <v>0</v>
      </c>
      <c r="BU27" s="97">
        <f t="shared" si="19"/>
        <v>0</v>
      </c>
      <c r="BV27" s="98" t="b">
        <f t="shared" si="20"/>
        <v>0</v>
      </c>
      <c r="BW27" s="97">
        <f t="shared" si="21"/>
        <v>0</v>
      </c>
      <c r="BX27" s="98" t="b">
        <f t="shared" si="22"/>
        <v>0</v>
      </c>
      <c r="BY27" s="97">
        <f t="shared" si="23"/>
        <v>0</v>
      </c>
      <c r="BZ27" s="98" t="b">
        <f t="shared" si="24"/>
        <v>0</v>
      </c>
      <c r="CA27" s="97">
        <f t="shared" si="25"/>
        <v>0</v>
      </c>
      <c r="CB27" s="98" t="b">
        <f t="shared" si="26"/>
        <v>0</v>
      </c>
      <c r="CC27" s="97">
        <f t="shared" si="27"/>
        <v>0</v>
      </c>
      <c r="CD27" s="98" t="b">
        <f t="shared" si="28"/>
        <v>0</v>
      </c>
      <c r="CE27" s="97">
        <f t="shared" si="29"/>
        <v>0</v>
      </c>
      <c r="CF27" s="98" t="b">
        <f t="shared" si="30"/>
        <v>0</v>
      </c>
      <c r="CG27" s="97">
        <f t="shared" si="31"/>
        <v>0</v>
      </c>
      <c r="CH27" s="98" t="b">
        <f t="shared" si="32"/>
        <v>0</v>
      </c>
      <c r="CI27" s="97">
        <f t="shared" si="33"/>
        <v>0</v>
      </c>
      <c r="CJ27" s="98" t="b">
        <f t="shared" si="34"/>
        <v>0</v>
      </c>
      <c r="CK27" s="97">
        <f t="shared" si="35"/>
        <v>0</v>
      </c>
      <c r="CL27" s="98" t="b">
        <f t="shared" si="36"/>
        <v>0</v>
      </c>
      <c r="CM27" s="97">
        <f t="shared" si="37"/>
        <v>0</v>
      </c>
      <c r="CN27" s="98" t="b">
        <f t="shared" si="38"/>
        <v>0</v>
      </c>
      <c r="CO27" s="97">
        <f t="shared" si="39"/>
        <v>0</v>
      </c>
      <c r="CP27" s="98" t="b">
        <f t="shared" si="40"/>
        <v>0</v>
      </c>
      <c r="CQ27" s="97">
        <f t="shared" si="41"/>
        <v>0</v>
      </c>
      <c r="CR27" s="98" t="b">
        <f t="shared" si="42"/>
        <v>0</v>
      </c>
      <c r="CS27" s="97">
        <f t="shared" si="43"/>
        <v>0</v>
      </c>
      <c r="CT27" s="98" t="b">
        <f t="shared" si="44"/>
        <v>0</v>
      </c>
      <c r="CU27" s="97">
        <f t="shared" si="45"/>
        <v>0</v>
      </c>
      <c r="CV27" s="98" t="b">
        <f t="shared" si="46"/>
        <v>0</v>
      </c>
      <c r="CW27" s="97">
        <f t="shared" si="47"/>
        <v>0</v>
      </c>
      <c r="CX27" s="98" t="b">
        <f t="shared" si="48"/>
        <v>0</v>
      </c>
      <c r="CY27" s="97">
        <f t="shared" si="49"/>
        <v>0</v>
      </c>
      <c r="CZ27" s="98" t="b">
        <f t="shared" si="50"/>
        <v>0</v>
      </c>
      <c r="DA27" s="97">
        <f t="shared" si="51"/>
        <v>0</v>
      </c>
      <c r="DB27" s="98" t="b">
        <f t="shared" si="52"/>
        <v>0</v>
      </c>
      <c r="DC27" s="97">
        <f t="shared" si="53"/>
        <v>0</v>
      </c>
      <c r="DD27" s="98" t="b">
        <f t="shared" si="54"/>
        <v>0</v>
      </c>
      <c r="DE27" s="292"/>
      <c r="DF27" s="97">
        <f t="shared" si="55"/>
        <v>0</v>
      </c>
      <c r="DG27" s="98" t="b">
        <f t="shared" si="56"/>
        <v>0</v>
      </c>
      <c r="DH27" s="97">
        <f t="shared" si="57"/>
        <v>0</v>
      </c>
      <c r="DI27" s="98" t="b">
        <f t="shared" si="58"/>
        <v>0</v>
      </c>
      <c r="DJ27" s="97">
        <f t="shared" si="59"/>
        <v>0</v>
      </c>
      <c r="DK27" s="98" t="b">
        <f t="shared" si="60"/>
        <v>0</v>
      </c>
      <c r="DL27" s="97">
        <f t="shared" si="61"/>
        <v>0</v>
      </c>
      <c r="DM27" s="98" t="b">
        <f t="shared" si="62"/>
        <v>0</v>
      </c>
      <c r="DN27" s="293"/>
      <c r="DO27" s="97">
        <f t="shared" si="63"/>
        <v>0</v>
      </c>
      <c r="DP27" s="98" t="b">
        <f t="shared" si="64"/>
        <v>0</v>
      </c>
      <c r="DQ27" s="97">
        <f t="shared" si="65"/>
        <v>0</v>
      </c>
      <c r="DR27" s="98" t="b">
        <f t="shared" si="66"/>
        <v>0</v>
      </c>
      <c r="DS27" s="97">
        <f t="shared" si="67"/>
        <v>0</v>
      </c>
      <c r="DT27" s="98" t="b">
        <f t="shared" si="68"/>
        <v>0</v>
      </c>
      <c r="DU27" s="97">
        <f t="shared" si="69"/>
        <v>0</v>
      </c>
      <c r="DV27" s="98" t="b">
        <f t="shared" si="70"/>
        <v>0</v>
      </c>
      <c r="DW27" s="97">
        <f t="shared" si="71"/>
        <v>0</v>
      </c>
      <c r="DX27" s="98" t="b">
        <f t="shared" si="72"/>
        <v>0</v>
      </c>
    </row>
    <row r="28" spans="1:128" ht="16.2" thickBot="1">
      <c r="A28" s="74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5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281"/>
      <c r="DF28" s="104"/>
      <c r="DG28" s="104"/>
      <c r="DH28" s="104"/>
      <c r="DI28" s="104"/>
      <c r="DJ28" s="104"/>
      <c r="DK28" s="104"/>
      <c r="DL28" s="104"/>
      <c r="DM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</row>
    <row r="29" spans="1:128" s="89" customFormat="1" ht="19.5" customHeight="1">
      <c r="A29" s="33"/>
      <c r="B29" s="33">
        <f>'1. Plano anual atividades'!C31</f>
        <v>0</v>
      </c>
      <c r="C29" s="33">
        <f>COUNTA(C8:C27)</f>
        <v>0</v>
      </c>
      <c r="D29" s="106">
        <f t="shared" ref="D29:K29" si="77">COUNTIF(D8:D27, "■")</f>
        <v>0</v>
      </c>
      <c r="E29" s="106">
        <f t="shared" si="77"/>
        <v>0</v>
      </c>
      <c r="F29" s="106">
        <f t="shared" si="77"/>
        <v>0</v>
      </c>
      <c r="G29" s="106">
        <f t="shared" si="77"/>
        <v>0</v>
      </c>
      <c r="H29" s="106">
        <f t="shared" si="77"/>
        <v>0</v>
      </c>
      <c r="I29" s="106">
        <f t="shared" si="77"/>
        <v>0</v>
      </c>
      <c r="J29" s="106">
        <f t="shared" si="77"/>
        <v>0</v>
      </c>
      <c r="K29" s="106">
        <f t="shared" si="77"/>
        <v>0</v>
      </c>
      <c r="L29" s="106">
        <f t="shared" ref="L29:N29" si="78">COUNTIF(L8:L27, "■")</f>
        <v>0</v>
      </c>
      <c r="M29" s="106">
        <f t="shared" si="78"/>
        <v>0</v>
      </c>
      <c r="N29" s="106">
        <f t="shared" si="78"/>
        <v>0</v>
      </c>
      <c r="O29" s="33">
        <f t="shared" ref="O29:AA29" si="79">SUM(O8:O27)</f>
        <v>0</v>
      </c>
      <c r="P29" s="33">
        <f t="shared" ref="P29:Q29" si="80">SUM(P8:P27)</f>
        <v>0</v>
      </c>
      <c r="Q29" s="33">
        <f t="shared" si="80"/>
        <v>0</v>
      </c>
      <c r="R29" s="33">
        <f t="shared" si="79"/>
        <v>0</v>
      </c>
      <c r="S29" s="33">
        <f t="shared" si="79"/>
        <v>0</v>
      </c>
      <c r="T29" s="33">
        <f t="shared" si="79"/>
        <v>0</v>
      </c>
      <c r="U29" s="33">
        <f t="shared" ref="U29" si="81">SUM(U8:U27)</f>
        <v>0</v>
      </c>
      <c r="V29" s="33">
        <f t="shared" si="79"/>
        <v>0</v>
      </c>
      <c r="W29" s="33">
        <f t="shared" si="79"/>
        <v>0</v>
      </c>
      <c r="X29" s="33">
        <f t="shared" ref="X29:Y29" si="82">SUM(X8:X27)</f>
        <v>0</v>
      </c>
      <c r="Y29" s="33">
        <f t="shared" si="82"/>
        <v>0</v>
      </c>
      <c r="Z29" s="33">
        <f t="shared" si="79"/>
        <v>0</v>
      </c>
      <c r="AA29" s="33">
        <f t="shared" si="79"/>
        <v>0</v>
      </c>
      <c r="AB29" s="33">
        <f t="shared" ref="AB29:AK29" si="83">COUNTIF(AB8:AB27, "■")</f>
        <v>0</v>
      </c>
      <c r="AC29" s="33">
        <f t="shared" si="83"/>
        <v>0</v>
      </c>
      <c r="AD29" s="33">
        <f t="shared" si="83"/>
        <v>0</v>
      </c>
      <c r="AE29" s="33">
        <f t="shared" si="83"/>
        <v>0</v>
      </c>
      <c r="AF29" s="33">
        <f t="shared" si="83"/>
        <v>0</v>
      </c>
      <c r="AG29" s="33">
        <f t="shared" si="83"/>
        <v>0</v>
      </c>
      <c r="AH29" s="33">
        <f t="shared" si="83"/>
        <v>0</v>
      </c>
      <c r="AI29" s="33">
        <f t="shared" si="83"/>
        <v>0</v>
      </c>
      <c r="AJ29" s="33">
        <f t="shared" si="83"/>
        <v>0</v>
      </c>
      <c r="AK29" s="33">
        <f t="shared" si="83"/>
        <v>0</v>
      </c>
      <c r="AL29" s="33">
        <f t="shared" ref="AL29" si="84">COUNTIF(AL8:AL27, "■")</f>
        <v>0</v>
      </c>
      <c r="AM29" s="33">
        <f t="shared" ref="AM29:AV29" si="85">SUM(AM8:AM27)</f>
        <v>0</v>
      </c>
      <c r="AN29" s="33">
        <f t="shared" si="85"/>
        <v>0</v>
      </c>
      <c r="AO29" s="33">
        <f t="shared" si="85"/>
        <v>0</v>
      </c>
      <c r="AP29" s="33">
        <f t="shared" si="85"/>
        <v>0</v>
      </c>
      <c r="AQ29" s="33">
        <f t="shared" si="85"/>
        <v>0</v>
      </c>
      <c r="AR29" s="33">
        <f t="shared" si="85"/>
        <v>0</v>
      </c>
      <c r="AS29" s="33">
        <f t="shared" si="85"/>
        <v>0</v>
      </c>
      <c r="AT29" s="33">
        <f t="shared" si="85"/>
        <v>0</v>
      </c>
      <c r="AU29" s="33">
        <f t="shared" si="85"/>
        <v>0</v>
      </c>
      <c r="AV29" s="33">
        <f t="shared" si="85"/>
        <v>0</v>
      </c>
      <c r="AW29" s="33"/>
      <c r="AX29" s="33"/>
      <c r="AY29" s="33"/>
      <c r="AZ29" s="33"/>
      <c r="BA29" s="33"/>
      <c r="BB29" s="33"/>
      <c r="BC29" s="107"/>
      <c r="BD29" s="33"/>
      <c r="BE29" s="33"/>
      <c r="BF29" s="33">
        <f>SUM(BF8:BF27)</f>
        <v>0</v>
      </c>
      <c r="BG29" s="33"/>
      <c r="BH29" s="33">
        <f>SUM(BH8:BH27)</f>
        <v>0</v>
      </c>
      <c r="BI29" s="33"/>
      <c r="BJ29" s="33">
        <f>SUM(BJ8:BJ27)</f>
        <v>0</v>
      </c>
      <c r="BK29" s="33"/>
      <c r="BL29" s="33">
        <f>SUM(BL8:BL27)</f>
        <v>0</v>
      </c>
      <c r="BM29" s="33"/>
      <c r="BN29" s="33">
        <f>SUM(BN8:BN27)</f>
        <v>0</v>
      </c>
      <c r="BO29" s="33"/>
      <c r="BP29" s="33">
        <f>SUM(BP8:BP27)</f>
        <v>0</v>
      </c>
      <c r="BQ29" s="33"/>
      <c r="BR29" s="33">
        <f>SUM(BR8:BR27)</f>
        <v>0</v>
      </c>
      <c r="BS29" s="33"/>
      <c r="BT29" s="33">
        <f>SUM(BT8:BT27)</f>
        <v>0</v>
      </c>
      <c r="BU29" s="33"/>
      <c r="BV29" s="33">
        <f>SUM(BV8:BV27)</f>
        <v>0</v>
      </c>
      <c r="BW29" s="33"/>
      <c r="BX29" s="33">
        <f>SUM(BX8:BX27)</f>
        <v>0</v>
      </c>
      <c r="BY29" s="33"/>
      <c r="BZ29" s="33">
        <f>SUM(BZ8:BZ27)</f>
        <v>0</v>
      </c>
      <c r="CA29" s="33"/>
      <c r="CB29" s="33">
        <f>SUM(CB8:CB27)</f>
        <v>0</v>
      </c>
      <c r="CC29" s="33"/>
      <c r="CD29" s="33">
        <f>SUM(CD8:CD27)</f>
        <v>0</v>
      </c>
      <c r="CE29" s="33"/>
      <c r="CF29" s="33">
        <f>SUM(CF8:CF27)</f>
        <v>0</v>
      </c>
      <c r="CG29" s="33"/>
      <c r="CH29" s="33">
        <f>SUM(CH8:CH27)</f>
        <v>0</v>
      </c>
      <c r="CI29" s="33"/>
      <c r="CJ29" s="33">
        <f>SUM(CJ8:CJ27)</f>
        <v>0</v>
      </c>
      <c r="CK29" s="33"/>
      <c r="CL29" s="33">
        <f>SUM(CL8:CL27)</f>
        <v>0</v>
      </c>
      <c r="CM29" s="33"/>
      <c r="CN29" s="33">
        <f>SUM(CN8:CN27)</f>
        <v>0</v>
      </c>
      <c r="CO29" s="33"/>
      <c r="CP29" s="33">
        <f>SUM(CP8:CP27)</f>
        <v>0</v>
      </c>
      <c r="CQ29" s="33"/>
      <c r="CR29" s="33">
        <f>SUM(CR8:CR27)</f>
        <v>0</v>
      </c>
      <c r="CS29" s="33"/>
      <c r="CT29" s="33">
        <f>SUM(CT8:CT27)</f>
        <v>0</v>
      </c>
      <c r="CU29" s="33"/>
      <c r="CV29" s="33">
        <f>SUM(CV8:CV27)</f>
        <v>0</v>
      </c>
      <c r="CW29" s="33"/>
      <c r="CX29" s="33">
        <f>SUM(CX8:CX27)</f>
        <v>0</v>
      </c>
      <c r="CY29" s="33"/>
      <c r="CZ29" s="33">
        <f>SUM(CZ8:CZ27)</f>
        <v>0</v>
      </c>
      <c r="DA29" s="33"/>
      <c r="DB29" s="33">
        <f>SUM(DB8:DB27)</f>
        <v>0</v>
      </c>
      <c r="DC29" s="33"/>
      <c r="DD29" s="33">
        <f>SUM(DD8:DD27)</f>
        <v>0</v>
      </c>
      <c r="DE29" s="282"/>
      <c r="DF29" s="33"/>
      <c r="DG29" s="33">
        <f>SUM(DG8:DG27)</f>
        <v>0</v>
      </c>
      <c r="DH29" s="33"/>
      <c r="DI29" s="33">
        <f>SUM(DI8:DI27)</f>
        <v>0</v>
      </c>
      <c r="DJ29" s="33"/>
      <c r="DK29" s="33">
        <f>SUM(DK8:DK27)</f>
        <v>0</v>
      </c>
      <c r="DL29" s="33"/>
      <c r="DM29" s="33">
        <f>SUM(DM8:DM27)</f>
        <v>0</v>
      </c>
      <c r="DO29" s="33"/>
      <c r="DP29" s="33">
        <f>SUM(DP8:DP27)</f>
        <v>0</v>
      </c>
      <c r="DQ29" s="33"/>
      <c r="DR29" s="33">
        <f>SUM(DR8:DR27)</f>
        <v>0</v>
      </c>
      <c r="DS29" s="33"/>
      <c r="DT29" s="33">
        <f>SUM(DT8:DT27)</f>
        <v>0</v>
      </c>
      <c r="DU29" s="33"/>
      <c r="DV29" s="33">
        <f>SUM(DV8:DV27)</f>
        <v>0</v>
      </c>
      <c r="DW29" s="33"/>
      <c r="DX29" s="33">
        <f>SUM(DX8:DX27)</f>
        <v>0</v>
      </c>
    </row>
    <row r="30" spans="1:128" ht="19.5" customHeight="1">
      <c r="A30" s="74"/>
      <c r="B30" s="33"/>
      <c r="C30" s="33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5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6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280"/>
      <c r="DF30" s="74"/>
      <c r="DG30" s="74"/>
      <c r="DH30" s="74"/>
      <c r="DI30" s="74"/>
      <c r="DJ30" s="74"/>
      <c r="DK30" s="74"/>
      <c r="DL30" s="74"/>
      <c r="DM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</row>
    <row r="31" spans="1:128" ht="19.5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5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6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280"/>
      <c r="DF31" s="74"/>
      <c r="DG31" s="74"/>
      <c r="DH31" s="74"/>
      <c r="DI31" s="74"/>
      <c r="DJ31" s="74"/>
      <c r="DK31" s="74"/>
      <c r="DL31" s="74"/>
      <c r="DM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</row>
    <row r="32" spans="1:128" ht="19.5" customHeight="1">
      <c r="A32" s="74"/>
      <c r="B32" s="365" t="s">
        <v>29</v>
      </c>
      <c r="C32" s="365"/>
      <c r="D32" s="366"/>
      <c r="E32" s="366"/>
      <c r="F32" s="366"/>
      <c r="G32" s="366"/>
      <c r="H32" s="366"/>
      <c r="I32" s="366"/>
      <c r="J32" s="366"/>
      <c r="K32" s="366"/>
      <c r="L32" s="366"/>
      <c r="M32" s="366"/>
      <c r="N32" s="366"/>
      <c r="O32" s="366"/>
      <c r="P32" s="366"/>
      <c r="Q32" s="366"/>
      <c r="R32" s="366"/>
      <c r="S32" s="366"/>
      <c r="T32" s="366"/>
      <c r="U32" s="366"/>
      <c r="V32" s="366"/>
      <c r="W32" s="366"/>
      <c r="X32" s="366"/>
      <c r="Y32" s="366"/>
      <c r="Z32" s="366"/>
      <c r="AA32" s="366"/>
      <c r="AB32" s="366"/>
      <c r="AC32" s="366"/>
      <c r="AD32" s="366"/>
      <c r="AE32" s="366"/>
      <c r="AF32" s="366"/>
      <c r="AG32" s="366"/>
      <c r="AH32" s="366"/>
      <c r="AI32" s="366"/>
      <c r="AJ32" s="366"/>
      <c r="AK32" s="366"/>
      <c r="AL32" s="366"/>
      <c r="AM32" s="366"/>
      <c r="AN32" s="366"/>
      <c r="AO32" s="366"/>
      <c r="AP32" s="366"/>
      <c r="AQ32" s="366"/>
      <c r="AR32" s="366"/>
      <c r="AS32" s="366"/>
      <c r="AT32" s="366"/>
      <c r="AU32" s="366"/>
      <c r="AV32" s="366"/>
      <c r="AW32" s="366"/>
      <c r="AX32" s="366"/>
      <c r="AY32" s="366"/>
      <c r="AZ32" s="366"/>
      <c r="BA32" s="366"/>
      <c r="BB32" s="366"/>
      <c r="BC32" s="366"/>
      <c r="BD32" s="108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08"/>
      <c r="BQ32" s="108"/>
      <c r="BR32" s="108"/>
      <c r="BS32" s="108"/>
      <c r="BT32" s="108"/>
      <c r="BU32" s="108"/>
      <c r="BV32" s="108"/>
      <c r="BW32" s="108"/>
      <c r="BX32" s="108"/>
      <c r="BY32" s="108"/>
      <c r="BZ32" s="108"/>
      <c r="CA32" s="108"/>
      <c r="CB32" s="108"/>
      <c r="CC32" s="108"/>
      <c r="CD32" s="108"/>
      <c r="CE32" s="108"/>
      <c r="CF32" s="108"/>
      <c r="CG32" s="108"/>
      <c r="CH32" s="108"/>
      <c r="CI32" s="108"/>
      <c r="CJ32" s="108"/>
      <c r="CK32" s="108"/>
      <c r="CL32" s="108"/>
      <c r="CM32" s="108"/>
      <c r="CN32" s="108"/>
      <c r="CO32" s="108"/>
      <c r="CP32" s="108"/>
      <c r="CQ32" s="108"/>
      <c r="CR32" s="108"/>
      <c r="CS32" s="108"/>
      <c r="CT32" s="108"/>
      <c r="CU32" s="108"/>
      <c r="CV32" s="108"/>
      <c r="CW32" s="108"/>
      <c r="CX32" s="108"/>
      <c r="CY32" s="108"/>
      <c r="CZ32" s="108"/>
      <c r="DA32" s="108"/>
      <c r="DB32" s="108"/>
      <c r="DC32" s="108"/>
      <c r="DD32" s="108"/>
      <c r="DE32" s="277"/>
      <c r="DF32" s="108"/>
      <c r="DG32" s="108"/>
      <c r="DH32" s="108"/>
      <c r="DI32" s="108"/>
      <c r="DJ32" s="108"/>
      <c r="DK32" s="108"/>
      <c r="DL32" s="108"/>
      <c r="DM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</row>
    <row r="33" spans="1:128" ht="27" customHeight="1">
      <c r="A33" s="84"/>
      <c r="B33" s="21"/>
      <c r="C33" s="21"/>
      <c r="D33" s="21"/>
      <c r="E33" s="361" t="s">
        <v>20</v>
      </c>
      <c r="F33" s="361"/>
      <c r="G33" s="361"/>
      <c r="H33" s="361"/>
      <c r="I33" s="361"/>
      <c r="J33" s="361"/>
      <c r="K33" s="361"/>
      <c r="L33" s="264"/>
      <c r="M33" s="264"/>
      <c r="N33" s="264"/>
      <c r="O33" s="362" t="s">
        <v>155</v>
      </c>
      <c r="P33" s="362"/>
      <c r="Q33" s="258" t="s">
        <v>163</v>
      </c>
      <c r="R33" s="355" t="s">
        <v>23</v>
      </c>
      <c r="S33" s="355"/>
      <c r="T33" s="257" t="s">
        <v>158</v>
      </c>
      <c r="U33" s="257" t="s">
        <v>158</v>
      </c>
      <c r="V33" s="355" t="s">
        <v>24</v>
      </c>
      <c r="W33" s="355"/>
      <c r="X33" s="257" t="s">
        <v>158</v>
      </c>
      <c r="Y33" s="257" t="s">
        <v>158</v>
      </c>
      <c r="Z33" s="21"/>
      <c r="AA33" s="21"/>
      <c r="AB33" s="109"/>
      <c r="AC33" s="354" t="s">
        <v>61</v>
      </c>
      <c r="AD33" s="354"/>
      <c r="AE33" s="354"/>
      <c r="AF33" s="354" t="s">
        <v>62</v>
      </c>
      <c r="AG33" s="354"/>
      <c r="AH33" s="354"/>
      <c r="AI33" s="354"/>
      <c r="AJ33" s="354"/>
      <c r="AK33" s="354"/>
      <c r="AL33" s="85"/>
      <c r="AM33" s="354" t="s">
        <v>56</v>
      </c>
      <c r="AN33" s="354"/>
      <c r="AO33" s="354"/>
      <c r="AP33" s="354"/>
      <c r="AQ33" s="354"/>
      <c r="AR33" s="354" t="s">
        <v>60</v>
      </c>
      <c r="AS33" s="354"/>
      <c r="AT33" s="354"/>
      <c r="AU33" s="354"/>
      <c r="AV33" s="354"/>
      <c r="AW33" s="354" t="s">
        <v>63</v>
      </c>
      <c r="AX33" s="354"/>
      <c r="AY33" s="354"/>
      <c r="AZ33" s="354"/>
      <c r="BA33" s="357" t="s">
        <v>68</v>
      </c>
      <c r="BB33" s="358" t="s">
        <v>175</v>
      </c>
      <c r="BC33" s="358" t="s">
        <v>181</v>
      </c>
      <c r="BD33" s="358" t="s">
        <v>177</v>
      </c>
      <c r="BE33" s="269"/>
      <c r="BF33" s="269"/>
      <c r="BG33" s="354"/>
      <c r="BH33" s="354"/>
      <c r="BI33" s="354"/>
      <c r="BJ33" s="354"/>
      <c r="BK33" s="354"/>
      <c r="BL33" s="354"/>
      <c r="BM33" s="354"/>
      <c r="BN33" s="354"/>
      <c r="BO33" s="354"/>
      <c r="BP33" s="354"/>
      <c r="BQ33" s="354"/>
      <c r="BR33" s="354"/>
      <c r="BS33" s="354"/>
      <c r="BT33" s="354"/>
      <c r="BU33" s="354"/>
      <c r="BV33" s="354"/>
      <c r="BW33" s="354"/>
      <c r="BX33" s="354"/>
      <c r="BY33" s="354"/>
      <c r="BZ33" s="354"/>
      <c r="CA33" s="354"/>
      <c r="CB33" s="354"/>
      <c r="CC33" s="354"/>
      <c r="CD33" s="354"/>
      <c r="CE33" s="354"/>
      <c r="CF33" s="354"/>
      <c r="CG33" s="354"/>
      <c r="CH33" s="354"/>
      <c r="CI33" s="354"/>
      <c r="CJ33" s="354"/>
      <c r="CK33" s="354"/>
      <c r="CL33" s="354"/>
      <c r="CM33" s="354"/>
      <c r="CN33" s="354"/>
      <c r="CO33" s="354"/>
      <c r="CP33" s="354"/>
      <c r="CQ33" s="354"/>
      <c r="CR33" s="354"/>
      <c r="CS33" s="354"/>
      <c r="CT33" s="354"/>
      <c r="CU33" s="354"/>
      <c r="CV33" s="354"/>
      <c r="CW33" s="354"/>
      <c r="CX33" s="354"/>
      <c r="CY33" s="354"/>
      <c r="CZ33" s="354"/>
      <c r="DA33" s="354"/>
      <c r="DB33" s="354"/>
      <c r="DC33" s="85"/>
      <c r="DD33" s="85"/>
      <c r="DE33" s="278"/>
      <c r="DF33" s="85"/>
      <c r="DG33" s="85"/>
      <c r="DH33" s="85"/>
      <c r="DI33" s="85"/>
      <c r="DJ33" s="85"/>
      <c r="DK33" s="85"/>
      <c r="DL33" s="85"/>
      <c r="DM33" s="85"/>
      <c r="DW33" s="85"/>
      <c r="DX33" s="85"/>
    </row>
    <row r="34" spans="1:128" ht="26.25" customHeight="1">
      <c r="A34" s="84"/>
      <c r="B34" s="110" t="s">
        <v>147</v>
      </c>
      <c r="C34" s="35" t="s">
        <v>150</v>
      </c>
      <c r="D34" s="110" t="s">
        <v>2</v>
      </c>
      <c r="E34" s="202">
        <v>1</v>
      </c>
      <c r="F34" s="202">
        <v>2</v>
      </c>
      <c r="G34" s="202">
        <v>3</v>
      </c>
      <c r="H34" s="202">
        <v>4</v>
      </c>
      <c r="I34" s="202">
        <v>5</v>
      </c>
      <c r="J34" s="202">
        <v>6</v>
      </c>
      <c r="K34" s="202">
        <v>7</v>
      </c>
      <c r="L34" s="202">
        <v>8</v>
      </c>
      <c r="M34" s="202">
        <v>9</v>
      </c>
      <c r="N34" s="202">
        <v>10</v>
      </c>
      <c r="O34" s="113" t="s">
        <v>156</v>
      </c>
      <c r="P34" s="113" t="s">
        <v>157</v>
      </c>
      <c r="Q34" s="113" t="s">
        <v>162</v>
      </c>
      <c r="R34" s="113" t="s">
        <v>27</v>
      </c>
      <c r="S34" s="113" t="s">
        <v>161</v>
      </c>
      <c r="T34" s="113" t="s">
        <v>27</v>
      </c>
      <c r="U34" s="113" t="s">
        <v>161</v>
      </c>
      <c r="V34" s="113" t="s">
        <v>27</v>
      </c>
      <c r="W34" s="113" t="s">
        <v>28</v>
      </c>
      <c r="X34" s="113" t="s">
        <v>27</v>
      </c>
      <c r="Y34" s="113" t="s">
        <v>28</v>
      </c>
      <c r="Z34" s="113" t="s">
        <v>25</v>
      </c>
      <c r="AA34" s="113" t="s">
        <v>26</v>
      </c>
      <c r="AB34" s="111" t="s">
        <v>3</v>
      </c>
      <c r="AC34" s="112" t="s">
        <v>45</v>
      </c>
      <c r="AD34" s="112" t="s">
        <v>58</v>
      </c>
      <c r="AE34" s="112" t="s">
        <v>59</v>
      </c>
      <c r="AF34" s="112" t="s">
        <v>45</v>
      </c>
      <c r="AG34" s="112" t="s">
        <v>46</v>
      </c>
      <c r="AH34" s="112" t="s">
        <v>47</v>
      </c>
      <c r="AI34" s="112" t="s">
        <v>48</v>
      </c>
      <c r="AJ34" s="112" t="s">
        <v>49</v>
      </c>
      <c r="AK34" s="112" t="s">
        <v>50</v>
      </c>
      <c r="AL34" s="112" t="s">
        <v>44</v>
      </c>
      <c r="AM34" s="112" t="s">
        <v>51</v>
      </c>
      <c r="AN34" s="112" t="s">
        <v>52</v>
      </c>
      <c r="AO34" s="112" t="s">
        <v>53</v>
      </c>
      <c r="AP34" s="112" t="s">
        <v>54</v>
      </c>
      <c r="AQ34" s="112" t="s">
        <v>55</v>
      </c>
      <c r="AR34" s="112" t="s">
        <v>51</v>
      </c>
      <c r="AS34" s="112" t="s">
        <v>52</v>
      </c>
      <c r="AT34" s="112" t="s">
        <v>53</v>
      </c>
      <c r="AU34" s="112" t="s">
        <v>54</v>
      </c>
      <c r="AV34" s="112" t="s">
        <v>55</v>
      </c>
      <c r="AW34" s="110" t="s">
        <v>64</v>
      </c>
      <c r="AX34" s="112" t="s">
        <v>65</v>
      </c>
      <c r="AY34" s="112" t="s">
        <v>66</v>
      </c>
      <c r="AZ34" s="112" t="s">
        <v>67</v>
      </c>
      <c r="BA34" s="357"/>
      <c r="BB34" s="358"/>
      <c r="BC34" s="358"/>
      <c r="BD34" s="358"/>
      <c r="BE34" s="322" t="s">
        <v>71</v>
      </c>
      <c r="BF34" s="323" t="s">
        <v>69</v>
      </c>
      <c r="BG34" s="322" t="s">
        <v>124</v>
      </c>
      <c r="BH34" s="323" t="s">
        <v>69</v>
      </c>
      <c r="BI34" s="322" t="s">
        <v>130</v>
      </c>
      <c r="BJ34" s="323" t="s">
        <v>69</v>
      </c>
      <c r="BK34" s="322" t="s">
        <v>72</v>
      </c>
      <c r="BL34" s="323" t="s">
        <v>69</v>
      </c>
      <c r="BM34" s="322" t="s">
        <v>73</v>
      </c>
      <c r="BN34" s="323" t="s">
        <v>69</v>
      </c>
      <c r="BO34" s="324" t="s">
        <v>64</v>
      </c>
      <c r="BP34" s="323" t="s">
        <v>69</v>
      </c>
      <c r="BQ34" s="322" t="s">
        <v>131</v>
      </c>
      <c r="BR34" s="323" t="s">
        <v>69</v>
      </c>
      <c r="BS34" s="322" t="s">
        <v>132</v>
      </c>
      <c r="BT34" s="323" t="s">
        <v>69</v>
      </c>
      <c r="BU34" s="322" t="s">
        <v>133</v>
      </c>
      <c r="BV34" s="323" t="s">
        <v>69</v>
      </c>
      <c r="BW34" s="322" t="s">
        <v>135</v>
      </c>
      <c r="BX34" s="323" t="s">
        <v>69</v>
      </c>
      <c r="BY34" s="324" t="s">
        <v>136</v>
      </c>
      <c r="BZ34" s="323" t="s">
        <v>69</v>
      </c>
      <c r="CA34" s="322" t="s">
        <v>183</v>
      </c>
      <c r="CB34" s="323" t="s">
        <v>69</v>
      </c>
      <c r="CC34" s="322" t="s">
        <v>165</v>
      </c>
      <c r="CD34" s="323" t="s">
        <v>69</v>
      </c>
      <c r="CE34" s="322" t="s">
        <v>45</v>
      </c>
      <c r="CF34" s="323" t="s">
        <v>69</v>
      </c>
      <c r="CG34" s="322" t="s">
        <v>59</v>
      </c>
      <c r="CH34" s="323" t="s">
        <v>69</v>
      </c>
      <c r="CI34" s="322" t="s">
        <v>137</v>
      </c>
      <c r="CJ34" s="323" t="s">
        <v>69</v>
      </c>
      <c r="CK34" s="322" t="s">
        <v>74</v>
      </c>
      <c r="CL34" s="323" t="s">
        <v>69</v>
      </c>
      <c r="CM34" s="322" t="s">
        <v>138</v>
      </c>
      <c r="CN34" s="323" t="s">
        <v>69</v>
      </c>
      <c r="CO34" s="324" t="s">
        <v>184</v>
      </c>
      <c r="CP34" s="323" t="s">
        <v>69</v>
      </c>
      <c r="CQ34" s="268" t="s">
        <v>195</v>
      </c>
      <c r="CR34" s="323" t="s">
        <v>69</v>
      </c>
      <c r="CS34" s="322" t="s">
        <v>141</v>
      </c>
      <c r="CT34" s="323" t="s">
        <v>69</v>
      </c>
      <c r="CU34" s="322" t="s">
        <v>142</v>
      </c>
      <c r="CV34" s="323" t="s">
        <v>69</v>
      </c>
      <c r="CW34" s="322" t="s">
        <v>168</v>
      </c>
      <c r="CX34" s="323" t="s">
        <v>69</v>
      </c>
      <c r="CY34" s="322" t="s">
        <v>143</v>
      </c>
      <c r="CZ34" s="323" t="s">
        <v>69</v>
      </c>
      <c r="DA34" s="322" t="s">
        <v>145</v>
      </c>
      <c r="DB34" s="323" t="s">
        <v>69</v>
      </c>
      <c r="DC34" s="322" t="s">
        <v>70</v>
      </c>
      <c r="DD34" s="323" t="s">
        <v>69</v>
      </c>
      <c r="DE34" s="325"/>
      <c r="DF34" s="322" t="s">
        <v>75</v>
      </c>
      <c r="DG34" s="323" t="s">
        <v>69</v>
      </c>
      <c r="DH34" s="322" t="s">
        <v>76</v>
      </c>
      <c r="DI34" s="323" t="s">
        <v>69</v>
      </c>
      <c r="DJ34" s="322" t="s">
        <v>139</v>
      </c>
      <c r="DK34" s="323" t="s">
        <v>69</v>
      </c>
      <c r="DL34" s="322" t="s">
        <v>70</v>
      </c>
      <c r="DM34" s="323" t="s">
        <v>69</v>
      </c>
      <c r="DN34" s="326"/>
      <c r="DO34" s="290" t="s">
        <v>196</v>
      </c>
      <c r="DP34" s="323" t="s">
        <v>69</v>
      </c>
      <c r="DQ34" s="322" t="s">
        <v>134</v>
      </c>
      <c r="DR34" s="323" t="s">
        <v>69</v>
      </c>
      <c r="DS34" s="324" t="s">
        <v>140</v>
      </c>
      <c r="DT34" s="323" t="s">
        <v>69</v>
      </c>
      <c r="DU34" s="322" t="s">
        <v>144</v>
      </c>
      <c r="DV34" s="323" t="s">
        <v>69</v>
      </c>
      <c r="DW34" s="322" t="s">
        <v>70</v>
      </c>
      <c r="DX34" s="323" t="s">
        <v>69</v>
      </c>
    </row>
    <row r="35" spans="1:128" ht="15.6" customHeight="1">
      <c r="A35" s="84"/>
      <c r="B35" s="114">
        <f>'1. Plano anual atividades'!C37</f>
        <v>0</v>
      </c>
      <c r="C35" s="8"/>
      <c r="D35" s="115">
        <f>'1. Plano anual atividades'!D37</f>
        <v>0</v>
      </c>
      <c r="E35" s="115">
        <f>'1. Plano anual atividades'!I37</f>
        <v>0</v>
      </c>
      <c r="F35" s="115">
        <f>'1. Plano anual atividades'!J37</f>
        <v>0</v>
      </c>
      <c r="G35" s="115">
        <f>'1. Plano anual atividades'!K37</f>
        <v>0</v>
      </c>
      <c r="H35" s="115">
        <f>'1. Plano anual atividades'!L37</f>
        <v>0</v>
      </c>
      <c r="I35" s="115">
        <f>'1. Plano anual atividades'!M37</f>
        <v>0</v>
      </c>
      <c r="J35" s="115">
        <f>'1. Plano anual atividades'!N37</f>
        <v>0</v>
      </c>
      <c r="K35" s="115">
        <f>'1. Plano anual atividades'!O37</f>
        <v>0</v>
      </c>
      <c r="L35" s="115">
        <f>'1. Plano anual atividades'!P37</f>
        <v>0</v>
      </c>
      <c r="M35" s="115">
        <f>'1. Plano anual atividades'!Q37</f>
        <v>0</v>
      </c>
      <c r="N35" s="115">
        <f>'1. Plano anual atividades'!R37</f>
        <v>0</v>
      </c>
      <c r="O35" s="8"/>
      <c r="P35" s="8"/>
      <c r="Q35" s="115">
        <f>O35*P35</f>
        <v>0</v>
      </c>
      <c r="R35" s="8"/>
      <c r="S35" s="8"/>
      <c r="T35" s="115">
        <f>P35*R35</f>
        <v>0</v>
      </c>
      <c r="U35" s="115">
        <f>P35*S35</f>
        <v>0</v>
      </c>
      <c r="V35" s="8"/>
      <c r="W35" s="8"/>
      <c r="X35" s="115">
        <f>P35*V35</f>
        <v>0</v>
      </c>
      <c r="Y35" s="115">
        <f>P35*W35</f>
        <v>0</v>
      </c>
      <c r="Z35" s="8"/>
      <c r="AA35" s="8"/>
      <c r="AB35" s="116">
        <f>'1. Plano anual atividades'!E37</f>
        <v>0</v>
      </c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117"/>
      <c r="BB35" s="273"/>
      <c r="BC35" s="273"/>
      <c r="BD35" s="274"/>
      <c r="BE35" s="318">
        <f>IF($BB35="7 dias com os media", "■",0)</f>
        <v>0</v>
      </c>
      <c r="BF35" s="319" t="b">
        <f>IF(BE35="■", $R35+$S35)</f>
        <v>0</v>
      </c>
      <c r="BG35" s="318">
        <f>IF($BB35="aLer mais e melhor", "■",0)</f>
        <v>0</v>
      </c>
      <c r="BH35" s="319" t="b">
        <f>IF(BG35="■", $R35+$S35)</f>
        <v>0</v>
      </c>
      <c r="BI35" s="318">
        <f>IF($BB35="Campeonato de Escrita e Ciência Criativa", "■",0)</f>
        <v>0</v>
      </c>
      <c r="BJ35" s="319" t="b">
        <f>IF(BI35="■", $R35+$S35)</f>
        <v>0</v>
      </c>
      <c r="BK35" s="318">
        <f>IF($BB35="Cientificamente provável", "■",0)</f>
        <v>0</v>
      </c>
      <c r="BL35" s="319" t="b">
        <f>IF(BK35="■", $R35+$S35)</f>
        <v>0</v>
      </c>
      <c r="BM35" s="318">
        <f>IF($BB35="Clássicos em rede", "■",0)</f>
        <v>0</v>
      </c>
      <c r="BN35" s="319" t="b">
        <f>IF(BM35="■", $R35+$S35)</f>
        <v>0</v>
      </c>
      <c r="BO35" s="318">
        <f>IF($BB35="Conto Contigo", "■",0)</f>
        <v>0</v>
      </c>
      <c r="BP35" s="319" t="b">
        <f>IF(BO35="■", $R35+$S35)</f>
        <v>0</v>
      </c>
      <c r="BQ35" s="318">
        <f>IF($BB35="Dia da internet Mais Segura", "■",0)</f>
        <v>0</v>
      </c>
      <c r="BR35" s="319" t="b">
        <f>IF(BQ35="■", $R35+$S35)</f>
        <v>0</v>
      </c>
      <c r="BS35" s="318">
        <f>IF($BB35="Dia Mundial da Língua Portuguesa", "■",0)</f>
        <v>0</v>
      </c>
      <c r="BT35" s="319" t="b">
        <f>IF(BS35="■", $R35+$S35)</f>
        <v>0</v>
      </c>
      <c r="BU35" s="318">
        <f>IF($BB35="Isto também é comigo", "■",0)</f>
        <v>0</v>
      </c>
      <c r="BV35" s="319" t="b">
        <f>IF(BU35="■", $R35+$S35)</f>
        <v>0</v>
      </c>
      <c r="BW35" s="318">
        <f>IF($BB35="Jornalistas em rede", "■",0)</f>
        <v>0</v>
      </c>
      <c r="BX35" s="319" t="b">
        <f>IF(BW35="■", $R35+$S35)</f>
        <v>0</v>
      </c>
      <c r="BY35" s="318">
        <f>IF($BB35="Juntos a criar", "■",0)</f>
        <v>0</v>
      </c>
      <c r="BZ35" s="319" t="b">
        <f>IF(BY35="■", $R35+$S35)</f>
        <v>0</v>
      </c>
      <c r="CA35" s="318">
        <f>IF($BB35="Ler eescrever mais com a BE", "■",0)</f>
        <v>0</v>
      </c>
      <c r="CB35" s="319" t="b">
        <f>IF(CA35="■", $R35+$S35)</f>
        <v>0</v>
      </c>
      <c r="CC35" s="318">
        <f>IF($BB35="Ler fora da escola", "■",0)</f>
        <v>0</v>
      </c>
      <c r="CD35" s="319" t="b">
        <f>IF(CC35="■", $R35+$S35)</f>
        <v>0</v>
      </c>
      <c r="CE35" s="318">
        <f>IF($BB35="Lidera", "■",0)</f>
        <v>0</v>
      </c>
      <c r="CF35" s="319" t="b">
        <f>IF(CE35="■", $R35+$S35)</f>
        <v>0</v>
      </c>
      <c r="CG35" s="318">
        <f>IF($BB35="Media@ção", "■",0)</f>
        <v>0</v>
      </c>
      <c r="CH35" s="319" t="b">
        <f>IF(CG35="■", $R35+$S35)</f>
        <v>0</v>
      </c>
      <c r="CI35" s="318">
        <f>IF($BB35="Mês Internacional da Biblioteca Escolar", "■",0)</f>
        <v>0</v>
      </c>
      <c r="CJ35" s="319" t="b">
        <f>IF(CI35="■", $R35+$S35)</f>
        <v>0</v>
      </c>
      <c r="CK35" s="318">
        <f>IF($BB35="Miúdos a votos", "■",0)</f>
        <v>0</v>
      </c>
      <c r="CL35" s="319" t="b">
        <f>IF(CK35="■", $R35+$S35)</f>
        <v>0</v>
      </c>
      <c r="CM35" s="318">
        <f>IF($BB35="Newton gostava de ler", "■",0)</f>
        <v>0</v>
      </c>
      <c r="CN35" s="319" t="b">
        <f>IF(CM35="■", $R35+$S35)</f>
        <v>0</v>
      </c>
      <c r="CO35" s="318">
        <f>IF($BB35="Proliteracias", "■",0)</f>
        <v>0</v>
      </c>
      <c r="CP35" s="319" t="b">
        <f>IF(CO35="■", $R35+$S35)</f>
        <v>0</v>
      </c>
      <c r="CQ35" s="318">
        <f>IF($BB35="PÚBLICO na Escola", "■",0)</f>
        <v>0</v>
      </c>
      <c r="CR35" s="319" t="b">
        <f>IF(CQ35="■", $R35+$S35)</f>
        <v>0</v>
      </c>
      <c r="CS35" s="318">
        <f>IF($BB35="READ ON Portugal", "■",0)</f>
        <v>0</v>
      </c>
      <c r="CT35" s="319" t="b">
        <f>IF(CS35="■", $R35+$S35)</f>
        <v>0</v>
      </c>
      <c r="CU35" s="318">
        <f>IF($BB35="Semana da leitura", "■",0)</f>
        <v>0</v>
      </c>
      <c r="CV35" s="319" t="b">
        <f>IF(CU35="■", $R35+$S35)</f>
        <v>0</v>
      </c>
      <c r="CW35" s="318">
        <f>IF($BB35="Supercharged by IA", "■",0)</f>
        <v>0</v>
      </c>
      <c r="CX35" s="319" t="b">
        <f>IF(CW35="■", $R35+$S35)</f>
        <v>0</v>
      </c>
      <c r="CY35" s="318">
        <f>IF($BB35="Todos Juntos Podemos Ler", "■",0)</f>
        <v>0</v>
      </c>
      <c r="CZ35" s="319" t="b">
        <f>IF(CY35="■", $R35+$S35)</f>
        <v>0</v>
      </c>
      <c r="DA35" s="318">
        <f>IF($BB35="Voluntários de leitura", "■",0)</f>
        <v>0</v>
      </c>
      <c r="DB35" s="319" t="b">
        <f>IF(DA35="■", $R35+$S35)</f>
        <v>0</v>
      </c>
      <c r="DC35" s="318">
        <f>IF($BB35="Outra(s)", "■",0)</f>
        <v>0</v>
      </c>
      <c r="DD35" s="319" t="b">
        <f>IF(DC35="■", $R35+$S35)</f>
        <v>0</v>
      </c>
      <c r="DE35" s="320"/>
      <c r="DF35" s="318">
        <f>IF($BC35="Plano Nacional das Artes", "■",0)</f>
        <v>0</v>
      </c>
      <c r="DG35" s="319" t="b">
        <f>IF(DF35="■", $R35+$S35)</f>
        <v>0</v>
      </c>
      <c r="DH35" s="318">
        <f>IF($BC35="Plano Nacional de Cinema", "■",0)</f>
        <v>0</v>
      </c>
      <c r="DI35" s="319" t="b">
        <f>IF(DH35="■", $R35+$S35)</f>
        <v>0</v>
      </c>
      <c r="DJ35" s="318">
        <f>IF($BC35="Plano Nacional de Formação Financeira", "■",0)</f>
        <v>0</v>
      </c>
      <c r="DK35" s="319" t="b">
        <f>IF(DJ35="■", $R35+$S35)</f>
        <v>0</v>
      </c>
      <c r="DL35" s="318">
        <f>IF($BC35="Outra(s)", "■",0)</f>
        <v>0</v>
      </c>
      <c r="DM35" s="319" t="b">
        <f>IF(DL35="■", $R35+$S35)</f>
        <v>0</v>
      </c>
      <c r="DN35" s="321"/>
      <c r="DO35" s="318">
        <f>IF($BD35="Histórias com Ciência na Biblioteca Escolar", "■",0)</f>
        <v>0</v>
      </c>
      <c r="DP35" s="319" t="b">
        <f>IF(DO35="■", $R35+$S35)</f>
        <v>0</v>
      </c>
      <c r="DQ35" s="318">
        <f>IF($BD35="Jornal escolar", "■",0)</f>
        <v>0</v>
      </c>
      <c r="DR35" s="319" t="b">
        <f>IF(DQ35="■", $R35+$S35)</f>
        <v>0</v>
      </c>
      <c r="DS35" s="318">
        <f>IF($BD35="Rádio escolar", "■",0)</f>
        <v>0</v>
      </c>
      <c r="DT35" s="319" t="b">
        <f>IF(DS35="■", $R35+$S35)</f>
        <v>0</v>
      </c>
      <c r="DU35" s="318">
        <f>IF($BD35="TV escolar", "■",0)</f>
        <v>0</v>
      </c>
      <c r="DV35" s="319" t="b">
        <f>IF(DU35="■", $R35+$S35)</f>
        <v>0</v>
      </c>
      <c r="DW35" s="318">
        <f>IF($BD35="Outra(s)", "■",0)</f>
        <v>0</v>
      </c>
      <c r="DX35" s="319" t="b">
        <f>IF(DW35="■", $R35+$S35)</f>
        <v>0</v>
      </c>
    </row>
    <row r="36" spans="1:128" ht="15.6" customHeight="1">
      <c r="A36" s="84"/>
      <c r="B36" s="118">
        <f>'1. Plano anual atividades'!C38</f>
        <v>0</v>
      </c>
      <c r="C36" s="9"/>
      <c r="D36" s="120">
        <f>'1. Plano anual atividades'!D38</f>
        <v>0</v>
      </c>
      <c r="E36" s="120">
        <f>'1. Plano anual atividades'!I38</f>
        <v>0</v>
      </c>
      <c r="F36" s="120">
        <f>'1. Plano anual atividades'!J38</f>
        <v>0</v>
      </c>
      <c r="G36" s="120">
        <f>'1. Plano anual atividades'!K38</f>
        <v>0</v>
      </c>
      <c r="H36" s="120">
        <f>'1. Plano anual atividades'!L38</f>
        <v>0</v>
      </c>
      <c r="I36" s="120">
        <f>'1. Plano anual atividades'!M38</f>
        <v>0</v>
      </c>
      <c r="J36" s="120">
        <f>'1. Plano anual atividades'!N38</f>
        <v>0</v>
      </c>
      <c r="K36" s="120">
        <f>'1. Plano anual atividades'!O38</f>
        <v>0</v>
      </c>
      <c r="L36" s="120">
        <f>'1. Plano anual atividades'!P38</f>
        <v>0</v>
      </c>
      <c r="M36" s="120">
        <f>'1. Plano anual atividades'!Q38</f>
        <v>0</v>
      </c>
      <c r="N36" s="120">
        <f>'1. Plano anual atividades'!R38</f>
        <v>0</v>
      </c>
      <c r="O36" s="9"/>
      <c r="P36" s="9"/>
      <c r="Q36" s="120">
        <f t="shared" ref="Q36:Q54" si="86">O36*P36</f>
        <v>0</v>
      </c>
      <c r="R36" s="9"/>
      <c r="S36" s="9"/>
      <c r="T36" s="120">
        <f>P36*R36</f>
        <v>0</v>
      </c>
      <c r="U36" s="120">
        <f>P36*S36</f>
        <v>0</v>
      </c>
      <c r="V36" s="9"/>
      <c r="W36" s="9"/>
      <c r="X36" s="120">
        <f t="shared" ref="X36:X53" si="87">P36*V36</f>
        <v>0</v>
      </c>
      <c r="Y36" s="120">
        <f t="shared" ref="Y36:Y54" si="88">P36*W36</f>
        <v>0</v>
      </c>
      <c r="Z36" s="9"/>
      <c r="AA36" s="9"/>
      <c r="AB36" s="121">
        <f>'1. Plano anual atividades'!E38</f>
        <v>0</v>
      </c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122"/>
      <c r="BB36" s="17"/>
      <c r="BC36" s="17"/>
      <c r="BD36" s="9"/>
      <c r="BE36" s="119">
        <f t="shared" ref="BE36:BE54" si="89">IF($BB36="7 dias com os media", "■",0)</f>
        <v>0</v>
      </c>
      <c r="BF36" s="120" t="b">
        <f t="shared" ref="BF36:BF54" si="90">IF(BE36="■", $R36+$S36)</f>
        <v>0</v>
      </c>
      <c r="BG36" s="119">
        <f t="shared" ref="BG36:BG54" si="91">IF($BB36="aLer mais e melhor", "■",0)</f>
        <v>0</v>
      </c>
      <c r="BH36" s="120" t="b">
        <f t="shared" ref="BH36:BH54" si="92">IF(BG36="■", $R36+$S36)</f>
        <v>0</v>
      </c>
      <c r="BI36" s="119">
        <f t="shared" ref="BI36:BI54" si="93">IF($BB36="Campeonato de Escrita e Ciência Criativa", "■",0)</f>
        <v>0</v>
      </c>
      <c r="BJ36" s="120" t="b">
        <f t="shared" ref="BJ36:BJ54" si="94">IF(BI36="■", $R36+$S36)</f>
        <v>0</v>
      </c>
      <c r="BK36" s="119">
        <f t="shared" ref="BK36:BK54" si="95">IF($BB36="Cientificamente provável", "■",0)</f>
        <v>0</v>
      </c>
      <c r="BL36" s="120" t="b">
        <f t="shared" ref="BL36:BL54" si="96">IF(BK36="■", $R36+$S36)</f>
        <v>0</v>
      </c>
      <c r="BM36" s="119">
        <f t="shared" ref="BM36:BM54" si="97">IF($BB36="Clássicos em rede", "■",0)</f>
        <v>0</v>
      </c>
      <c r="BN36" s="120" t="b">
        <f t="shared" ref="BN36:BN54" si="98">IF(BM36="■", $R36+$S36)</f>
        <v>0</v>
      </c>
      <c r="BO36" s="119">
        <f t="shared" ref="BO36:BO54" si="99">IF($BB36="Conto Contigo", "■",0)</f>
        <v>0</v>
      </c>
      <c r="BP36" s="120" t="b">
        <f t="shared" ref="BP36:BP54" si="100">IF(BO36="■", $R36+$S36)</f>
        <v>0</v>
      </c>
      <c r="BQ36" s="119">
        <f t="shared" ref="BQ36:BQ54" si="101">IF($BB36="Dia da internet Mais Segura", "■",0)</f>
        <v>0</v>
      </c>
      <c r="BR36" s="120" t="b">
        <f t="shared" ref="BR36:BR54" si="102">IF(BQ36="■", $R36+$S36)</f>
        <v>0</v>
      </c>
      <c r="BS36" s="119">
        <f t="shared" ref="BS36:BS54" si="103">IF($BB36="Dia Mundial da Língua Portuguesa", "■",0)</f>
        <v>0</v>
      </c>
      <c r="BT36" s="120" t="b">
        <f t="shared" ref="BT36:BT54" si="104">IF(BS36="■", $R36+$S36)</f>
        <v>0</v>
      </c>
      <c r="BU36" s="119">
        <f t="shared" ref="BU36:BU54" si="105">IF($BB36="Isto também é comigo", "■",0)</f>
        <v>0</v>
      </c>
      <c r="BV36" s="120" t="b">
        <f t="shared" ref="BV36:BV54" si="106">IF(BU36="■", $R36+$S36)</f>
        <v>0</v>
      </c>
      <c r="BW36" s="119">
        <f t="shared" ref="BW36:BW54" si="107">IF($BB36="Jornalistas em rede", "■",0)</f>
        <v>0</v>
      </c>
      <c r="BX36" s="120" t="b">
        <f t="shared" ref="BX36:BX54" si="108">IF(BW36="■", $R36+$S36)</f>
        <v>0</v>
      </c>
      <c r="BY36" s="119">
        <f t="shared" ref="BY36:BY54" si="109">IF($BB36="Juntos a criar", "■",0)</f>
        <v>0</v>
      </c>
      <c r="BZ36" s="120" t="b">
        <f t="shared" ref="BZ36:BZ54" si="110">IF(BY36="■", $R36+$S36)</f>
        <v>0</v>
      </c>
      <c r="CA36" s="119">
        <f t="shared" ref="CA36:CA54" si="111">IF($BB36="Ler eescrever mais com a BE", "■",0)</f>
        <v>0</v>
      </c>
      <c r="CB36" s="120" t="b">
        <f t="shared" ref="CB36:CB54" si="112">IF(CA36="■", $R36+$S36)</f>
        <v>0</v>
      </c>
      <c r="CC36" s="119">
        <f t="shared" ref="CC36:CC54" si="113">IF($BB36="Ler fora da escola", "■",0)</f>
        <v>0</v>
      </c>
      <c r="CD36" s="120" t="b">
        <f t="shared" ref="CD36:CD54" si="114">IF(CC36="■", $R36+$S36)</f>
        <v>0</v>
      </c>
      <c r="CE36" s="119">
        <f t="shared" ref="CE36:CE54" si="115">IF($BB36="Lidera", "■",0)</f>
        <v>0</v>
      </c>
      <c r="CF36" s="120" t="b">
        <f t="shared" ref="CF36:CF54" si="116">IF(CE36="■", $R36+$S36)</f>
        <v>0</v>
      </c>
      <c r="CG36" s="119">
        <f t="shared" ref="CG36:CG54" si="117">IF($BB36="Media@ção", "■",0)</f>
        <v>0</v>
      </c>
      <c r="CH36" s="120" t="b">
        <f t="shared" ref="CH36:CH54" si="118">IF(CG36="■", $R36+$S36)</f>
        <v>0</v>
      </c>
      <c r="CI36" s="119">
        <f t="shared" ref="CI36:CI54" si="119">IF($BB36="Mês Internacional da Biblioteca Escolar", "■",0)</f>
        <v>0</v>
      </c>
      <c r="CJ36" s="120" t="b">
        <f t="shared" ref="CJ36:CJ54" si="120">IF(CI36="■", $R36+$S36)</f>
        <v>0</v>
      </c>
      <c r="CK36" s="119">
        <f t="shared" ref="CK36:CK54" si="121">IF($BB36="Miúdos a votos", "■",0)</f>
        <v>0</v>
      </c>
      <c r="CL36" s="120" t="b">
        <f t="shared" ref="CL36:CL54" si="122">IF(CK36="■", $R36+$S36)</f>
        <v>0</v>
      </c>
      <c r="CM36" s="119">
        <f t="shared" ref="CM36:CM54" si="123">IF($BB36="Newton gostava de ler", "■",0)</f>
        <v>0</v>
      </c>
      <c r="CN36" s="120" t="b">
        <f t="shared" ref="CN36:CN54" si="124">IF(CM36="■", $R36+$S36)</f>
        <v>0</v>
      </c>
      <c r="CO36" s="119">
        <f t="shared" ref="CO36:CO54" si="125">IF($BB36="Proliteracias", "■",0)</f>
        <v>0</v>
      </c>
      <c r="CP36" s="120" t="b">
        <f t="shared" ref="CP36:CP54" si="126">IF(CO36="■", $R36+$S36)</f>
        <v>0</v>
      </c>
      <c r="CQ36" s="318">
        <f t="shared" ref="CQ36:CQ54" si="127">IF($BB36="PÚBLICO na Escola", "■",0)</f>
        <v>0</v>
      </c>
      <c r="CR36" s="120" t="b">
        <f t="shared" ref="CR36:CR54" si="128">IF(CQ36="■", $R36+$S36)</f>
        <v>0</v>
      </c>
      <c r="CS36" s="119">
        <f t="shared" ref="CS36:CS54" si="129">IF($BB36="READ ON Portugal", "■",0)</f>
        <v>0</v>
      </c>
      <c r="CT36" s="120" t="b">
        <f t="shared" ref="CT36:CT54" si="130">IF(CS36="■", $R36+$S36)</f>
        <v>0</v>
      </c>
      <c r="CU36" s="119">
        <f t="shared" ref="CU36:CU54" si="131">IF($BB36="Semana da leitura", "■",0)</f>
        <v>0</v>
      </c>
      <c r="CV36" s="120" t="b">
        <f t="shared" ref="CV36:CV54" si="132">IF(CU36="■", $R36+$S36)</f>
        <v>0</v>
      </c>
      <c r="CW36" s="119">
        <f t="shared" ref="CW36:CW54" si="133">IF($BB36="Supercharged by IA", "■",0)</f>
        <v>0</v>
      </c>
      <c r="CX36" s="120" t="b">
        <f t="shared" ref="CX36:CX54" si="134">IF(CW36="■", $R36+$S36)</f>
        <v>0</v>
      </c>
      <c r="CY36" s="119">
        <f t="shared" ref="CY36:CY54" si="135">IF($BB36="Todos Juntos Podemos Ler", "■",0)</f>
        <v>0</v>
      </c>
      <c r="CZ36" s="120" t="b">
        <f t="shared" ref="CZ36:CZ54" si="136">IF(CY36="■", $R36+$S36)</f>
        <v>0</v>
      </c>
      <c r="DA36" s="119">
        <f t="shared" ref="DA36:DA54" si="137">IF($BB36="Voluntários de leitura", "■",0)</f>
        <v>0</v>
      </c>
      <c r="DB36" s="120" t="b">
        <f t="shared" ref="DB36:DB54" si="138">IF(DA36="■", $R36+$S36)</f>
        <v>0</v>
      </c>
      <c r="DC36" s="119">
        <f t="shared" ref="DC36:DC54" si="139">IF($BB36="Outra(s)", "■",0)</f>
        <v>0</v>
      </c>
      <c r="DD36" s="120" t="b">
        <f t="shared" ref="DD36:DD54" si="140">IF(DC36="■", $R36+$S36)</f>
        <v>0</v>
      </c>
      <c r="DE36" s="283"/>
      <c r="DF36" s="119">
        <f t="shared" ref="DF36:DF54" si="141">IF($BC36="Plano Nacional das Artes", "■",0)</f>
        <v>0</v>
      </c>
      <c r="DG36" s="120" t="b">
        <f t="shared" ref="DG36:DG54" si="142">IF(DF36="■", $R36+$S36)</f>
        <v>0</v>
      </c>
      <c r="DH36" s="119">
        <f t="shared" ref="DH36:DH54" si="143">IF($BC36="Plano Nacional de Cinema", "■",0)</f>
        <v>0</v>
      </c>
      <c r="DI36" s="120" t="b">
        <f t="shared" ref="DI36:DI54" si="144">IF(DH36="■", $R36+$S36)</f>
        <v>0</v>
      </c>
      <c r="DJ36" s="119">
        <f t="shared" ref="DJ36:DJ54" si="145">IF($BC36="Plano Nacional de Formação Financeira", "■",0)</f>
        <v>0</v>
      </c>
      <c r="DK36" s="120" t="b">
        <f t="shared" ref="DK36:DK54" si="146">IF(DJ36="■", $R36+$S36)</f>
        <v>0</v>
      </c>
      <c r="DL36" s="119">
        <f t="shared" ref="DL36:DL54" si="147">IF($BC36="Outra(s)", "■",0)</f>
        <v>0</v>
      </c>
      <c r="DM36" s="120" t="b">
        <f t="shared" ref="DM36:DM54" si="148">IF(DL36="■", $R36+$S36)</f>
        <v>0</v>
      </c>
      <c r="DN36" s="295"/>
      <c r="DO36" s="318">
        <f t="shared" ref="DO36:DO54" si="149">IF($BD36="Histórias com Ciência na Biblioteca Escolar", "■",0)</f>
        <v>0</v>
      </c>
      <c r="DP36" s="120" t="b">
        <f t="shared" ref="DP36:DP54" si="150">IF(DO36="■", $R36+$S36)</f>
        <v>0</v>
      </c>
      <c r="DQ36" s="119">
        <f t="shared" ref="DQ36:DQ54" si="151">IF($BD36="Jornal escolar", "■",0)</f>
        <v>0</v>
      </c>
      <c r="DR36" s="120" t="b">
        <f t="shared" ref="DR36:DR54" si="152">IF(DQ36="■", $R36+$S36)</f>
        <v>0</v>
      </c>
      <c r="DS36" s="119">
        <f t="shared" ref="DS36:DS54" si="153">IF($BD36="Rádio escolar", "■",0)</f>
        <v>0</v>
      </c>
      <c r="DT36" s="120" t="b">
        <f t="shared" ref="DT36:DT54" si="154">IF(DS36="■", $R36+$S36)</f>
        <v>0</v>
      </c>
      <c r="DU36" s="119">
        <f t="shared" ref="DU36:DU54" si="155">IF($BD36="TV escolar", "■",0)</f>
        <v>0</v>
      </c>
      <c r="DV36" s="120" t="b">
        <f t="shared" ref="DV36:DV54" si="156">IF(DU36="■", $R36+$S36)</f>
        <v>0</v>
      </c>
      <c r="DW36" s="119">
        <f t="shared" ref="DW36:DW54" si="157">IF($BD36="Outra(s)", "■",0)</f>
        <v>0</v>
      </c>
      <c r="DX36" s="120" t="b">
        <f t="shared" ref="DX36:DX54" si="158">IF(DW36="■", $R36+$S36)</f>
        <v>0</v>
      </c>
    </row>
    <row r="37" spans="1:128" ht="15.6" customHeight="1">
      <c r="A37" s="84"/>
      <c r="B37" s="118">
        <f>'1. Plano anual atividades'!C39</f>
        <v>0</v>
      </c>
      <c r="C37" s="9"/>
      <c r="D37" s="120">
        <f>'1. Plano anual atividades'!D39</f>
        <v>0</v>
      </c>
      <c r="E37" s="120">
        <f>'1. Plano anual atividades'!I39</f>
        <v>0</v>
      </c>
      <c r="F37" s="120">
        <f>'1. Plano anual atividades'!J39</f>
        <v>0</v>
      </c>
      <c r="G37" s="120">
        <f>'1. Plano anual atividades'!K39</f>
        <v>0</v>
      </c>
      <c r="H37" s="120">
        <f>'1. Plano anual atividades'!L39</f>
        <v>0</v>
      </c>
      <c r="I37" s="120">
        <f>'1. Plano anual atividades'!M39</f>
        <v>0</v>
      </c>
      <c r="J37" s="120">
        <f>'1. Plano anual atividades'!N39</f>
        <v>0</v>
      </c>
      <c r="K37" s="120">
        <f>'1. Plano anual atividades'!O39</f>
        <v>0</v>
      </c>
      <c r="L37" s="120">
        <f>'1. Plano anual atividades'!P39</f>
        <v>0</v>
      </c>
      <c r="M37" s="120">
        <f>'1. Plano anual atividades'!Q39</f>
        <v>0</v>
      </c>
      <c r="N37" s="120">
        <f>'1. Plano anual atividades'!R39</f>
        <v>0</v>
      </c>
      <c r="O37" s="9"/>
      <c r="P37" s="9"/>
      <c r="Q37" s="120">
        <f t="shared" si="86"/>
        <v>0</v>
      </c>
      <c r="R37" s="9"/>
      <c r="S37" s="9"/>
      <c r="T37" s="120">
        <f t="shared" ref="T37:T46" si="159">P37*R37</f>
        <v>0</v>
      </c>
      <c r="U37" s="120">
        <f t="shared" ref="U37:U46" si="160">P37*S37</f>
        <v>0</v>
      </c>
      <c r="V37" s="9"/>
      <c r="W37" s="9"/>
      <c r="X37" s="120">
        <f t="shared" si="87"/>
        <v>0</v>
      </c>
      <c r="Y37" s="120">
        <f t="shared" si="88"/>
        <v>0</v>
      </c>
      <c r="Z37" s="9"/>
      <c r="AA37" s="9"/>
      <c r="AB37" s="121">
        <f>'1. Plano anual atividades'!E39</f>
        <v>0</v>
      </c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122"/>
      <c r="BB37" s="17"/>
      <c r="BC37" s="17"/>
      <c r="BD37" s="9"/>
      <c r="BE37" s="119">
        <f t="shared" si="89"/>
        <v>0</v>
      </c>
      <c r="BF37" s="120" t="b">
        <f t="shared" si="90"/>
        <v>0</v>
      </c>
      <c r="BG37" s="119">
        <f t="shared" si="91"/>
        <v>0</v>
      </c>
      <c r="BH37" s="120" t="b">
        <f t="shared" si="92"/>
        <v>0</v>
      </c>
      <c r="BI37" s="119">
        <f t="shared" si="93"/>
        <v>0</v>
      </c>
      <c r="BJ37" s="120" t="b">
        <f t="shared" si="94"/>
        <v>0</v>
      </c>
      <c r="BK37" s="119">
        <f t="shared" si="95"/>
        <v>0</v>
      </c>
      <c r="BL37" s="120" t="b">
        <f t="shared" si="96"/>
        <v>0</v>
      </c>
      <c r="BM37" s="119">
        <f t="shared" si="97"/>
        <v>0</v>
      </c>
      <c r="BN37" s="120" t="b">
        <f t="shared" si="98"/>
        <v>0</v>
      </c>
      <c r="BO37" s="119">
        <f t="shared" si="99"/>
        <v>0</v>
      </c>
      <c r="BP37" s="120" t="b">
        <f t="shared" si="100"/>
        <v>0</v>
      </c>
      <c r="BQ37" s="119">
        <f t="shared" si="101"/>
        <v>0</v>
      </c>
      <c r="BR37" s="120" t="b">
        <f t="shared" si="102"/>
        <v>0</v>
      </c>
      <c r="BS37" s="119">
        <f t="shared" si="103"/>
        <v>0</v>
      </c>
      <c r="BT37" s="120" t="b">
        <f t="shared" si="104"/>
        <v>0</v>
      </c>
      <c r="BU37" s="119">
        <f t="shared" si="105"/>
        <v>0</v>
      </c>
      <c r="BV37" s="120" t="b">
        <f t="shared" si="106"/>
        <v>0</v>
      </c>
      <c r="BW37" s="119">
        <f t="shared" si="107"/>
        <v>0</v>
      </c>
      <c r="BX37" s="120" t="b">
        <f t="shared" si="108"/>
        <v>0</v>
      </c>
      <c r="BY37" s="119">
        <f t="shared" si="109"/>
        <v>0</v>
      </c>
      <c r="BZ37" s="120" t="b">
        <f t="shared" si="110"/>
        <v>0</v>
      </c>
      <c r="CA37" s="119">
        <f t="shared" si="111"/>
        <v>0</v>
      </c>
      <c r="CB37" s="120" t="b">
        <f t="shared" si="112"/>
        <v>0</v>
      </c>
      <c r="CC37" s="119">
        <f t="shared" si="113"/>
        <v>0</v>
      </c>
      <c r="CD37" s="120" t="b">
        <f t="shared" si="114"/>
        <v>0</v>
      </c>
      <c r="CE37" s="119">
        <f t="shared" si="115"/>
        <v>0</v>
      </c>
      <c r="CF37" s="120" t="b">
        <f t="shared" si="116"/>
        <v>0</v>
      </c>
      <c r="CG37" s="119">
        <f t="shared" si="117"/>
        <v>0</v>
      </c>
      <c r="CH37" s="120" t="b">
        <f t="shared" si="118"/>
        <v>0</v>
      </c>
      <c r="CI37" s="119">
        <f t="shared" si="119"/>
        <v>0</v>
      </c>
      <c r="CJ37" s="120" t="b">
        <f t="shared" si="120"/>
        <v>0</v>
      </c>
      <c r="CK37" s="119">
        <f t="shared" si="121"/>
        <v>0</v>
      </c>
      <c r="CL37" s="120" t="b">
        <f t="shared" si="122"/>
        <v>0</v>
      </c>
      <c r="CM37" s="119">
        <f t="shared" si="123"/>
        <v>0</v>
      </c>
      <c r="CN37" s="120" t="b">
        <f t="shared" si="124"/>
        <v>0</v>
      </c>
      <c r="CO37" s="119">
        <f t="shared" si="125"/>
        <v>0</v>
      </c>
      <c r="CP37" s="120" t="b">
        <f t="shared" si="126"/>
        <v>0</v>
      </c>
      <c r="CQ37" s="318">
        <f t="shared" si="127"/>
        <v>0</v>
      </c>
      <c r="CR37" s="120" t="b">
        <f t="shared" si="128"/>
        <v>0</v>
      </c>
      <c r="CS37" s="119">
        <f t="shared" si="129"/>
        <v>0</v>
      </c>
      <c r="CT37" s="120" t="b">
        <f t="shared" si="130"/>
        <v>0</v>
      </c>
      <c r="CU37" s="119">
        <f t="shared" si="131"/>
        <v>0</v>
      </c>
      <c r="CV37" s="120" t="b">
        <f t="shared" si="132"/>
        <v>0</v>
      </c>
      <c r="CW37" s="119">
        <f t="shared" si="133"/>
        <v>0</v>
      </c>
      <c r="CX37" s="120" t="b">
        <f t="shared" si="134"/>
        <v>0</v>
      </c>
      <c r="CY37" s="119">
        <f t="shared" si="135"/>
        <v>0</v>
      </c>
      <c r="CZ37" s="120" t="b">
        <f t="shared" si="136"/>
        <v>0</v>
      </c>
      <c r="DA37" s="119">
        <f t="shared" si="137"/>
        <v>0</v>
      </c>
      <c r="DB37" s="120" t="b">
        <f t="shared" si="138"/>
        <v>0</v>
      </c>
      <c r="DC37" s="119">
        <f t="shared" si="139"/>
        <v>0</v>
      </c>
      <c r="DD37" s="120" t="b">
        <f t="shared" si="140"/>
        <v>0</v>
      </c>
      <c r="DE37" s="283"/>
      <c r="DF37" s="119">
        <f t="shared" si="141"/>
        <v>0</v>
      </c>
      <c r="DG37" s="120" t="b">
        <f t="shared" si="142"/>
        <v>0</v>
      </c>
      <c r="DH37" s="119">
        <f t="shared" si="143"/>
        <v>0</v>
      </c>
      <c r="DI37" s="120" t="b">
        <f t="shared" si="144"/>
        <v>0</v>
      </c>
      <c r="DJ37" s="119">
        <f t="shared" si="145"/>
        <v>0</v>
      </c>
      <c r="DK37" s="120" t="b">
        <f t="shared" si="146"/>
        <v>0</v>
      </c>
      <c r="DL37" s="119">
        <f t="shared" si="147"/>
        <v>0</v>
      </c>
      <c r="DM37" s="120" t="b">
        <f t="shared" si="148"/>
        <v>0</v>
      </c>
      <c r="DN37" s="295"/>
      <c r="DO37" s="318">
        <f t="shared" si="149"/>
        <v>0</v>
      </c>
      <c r="DP37" s="120" t="b">
        <f t="shared" si="150"/>
        <v>0</v>
      </c>
      <c r="DQ37" s="119">
        <f t="shared" si="151"/>
        <v>0</v>
      </c>
      <c r="DR37" s="120" t="b">
        <f t="shared" si="152"/>
        <v>0</v>
      </c>
      <c r="DS37" s="119">
        <f t="shared" si="153"/>
        <v>0</v>
      </c>
      <c r="DT37" s="120" t="b">
        <f t="shared" si="154"/>
        <v>0</v>
      </c>
      <c r="DU37" s="119">
        <f t="shared" si="155"/>
        <v>0</v>
      </c>
      <c r="DV37" s="120" t="b">
        <f t="shared" si="156"/>
        <v>0</v>
      </c>
      <c r="DW37" s="119">
        <f t="shared" si="157"/>
        <v>0</v>
      </c>
      <c r="DX37" s="120" t="b">
        <f t="shared" si="158"/>
        <v>0</v>
      </c>
    </row>
    <row r="38" spans="1:128" ht="15.6" customHeight="1">
      <c r="A38" s="84"/>
      <c r="B38" s="118">
        <f>'1. Plano anual atividades'!C40</f>
        <v>0</v>
      </c>
      <c r="C38" s="9"/>
      <c r="D38" s="120">
        <f>'1. Plano anual atividades'!D40</f>
        <v>0</v>
      </c>
      <c r="E38" s="120">
        <f>'1. Plano anual atividades'!I40</f>
        <v>0</v>
      </c>
      <c r="F38" s="120">
        <f>'1. Plano anual atividades'!J40</f>
        <v>0</v>
      </c>
      <c r="G38" s="120">
        <f>'1. Plano anual atividades'!K40</f>
        <v>0</v>
      </c>
      <c r="H38" s="120">
        <f>'1. Plano anual atividades'!L40</f>
        <v>0</v>
      </c>
      <c r="I38" s="120">
        <f>'1. Plano anual atividades'!M40</f>
        <v>0</v>
      </c>
      <c r="J38" s="120">
        <f>'1. Plano anual atividades'!N40</f>
        <v>0</v>
      </c>
      <c r="K38" s="120">
        <f>'1. Plano anual atividades'!O40</f>
        <v>0</v>
      </c>
      <c r="L38" s="120">
        <f>'1. Plano anual atividades'!P40</f>
        <v>0</v>
      </c>
      <c r="M38" s="120">
        <f>'1. Plano anual atividades'!Q40</f>
        <v>0</v>
      </c>
      <c r="N38" s="120">
        <f>'1. Plano anual atividades'!R40</f>
        <v>0</v>
      </c>
      <c r="O38" s="9"/>
      <c r="P38" s="9"/>
      <c r="Q38" s="120">
        <f t="shared" si="86"/>
        <v>0</v>
      </c>
      <c r="R38" s="9"/>
      <c r="S38" s="9"/>
      <c r="T38" s="120">
        <f t="shared" si="159"/>
        <v>0</v>
      </c>
      <c r="U38" s="120">
        <f t="shared" si="160"/>
        <v>0</v>
      </c>
      <c r="V38" s="9"/>
      <c r="W38" s="9"/>
      <c r="X38" s="120">
        <f t="shared" si="87"/>
        <v>0</v>
      </c>
      <c r="Y38" s="120">
        <f t="shared" si="88"/>
        <v>0</v>
      </c>
      <c r="Z38" s="9"/>
      <c r="AA38" s="9"/>
      <c r="AB38" s="121">
        <f>'1. Plano anual atividades'!E40</f>
        <v>0</v>
      </c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122"/>
      <c r="BB38" s="17"/>
      <c r="BC38" s="17"/>
      <c r="BD38" s="9"/>
      <c r="BE38" s="119">
        <f t="shared" si="89"/>
        <v>0</v>
      </c>
      <c r="BF38" s="120" t="b">
        <f t="shared" si="90"/>
        <v>0</v>
      </c>
      <c r="BG38" s="119">
        <f t="shared" si="91"/>
        <v>0</v>
      </c>
      <c r="BH38" s="120" t="b">
        <f t="shared" si="92"/>
        <v>0</v>
      </c>
      <c r="BI38" s="119">
        <f t="shared" si="93"/>
        <v>0</v>
      </c>
      <c r="BJ38" s="120" t="b">
        <f t="shared" si="94"/>
        <v>0</v>
      </c>
      <c r="BK38" s="119">
        <f t="shared" si="95"/>
        <v>0</v>
      </c>
      <c r="BL38" s="120" t="b">
        <f t="shared" si="96"/>
        <v>0</v>
      </c>
      <c r="BM38" s="119">
        <f t="shared" si="97"/>
        <v>0</v>
      </c>
      <c r="BN38" s="120" t="b">
        <f t="shared" si="98"/>
        <v>0</v>
      </c>
      <c r="BO38" s="119">
        <f t="shared" si="99"/>
        <v>0</v>
      </c>
      <c r="BP38" s="120" t="b">
        <f t="shared" si="100"/>
        <v>0</v>
      </c>
      <c r="BQ38" s="119">
        <f t="shared" si="101"/>
        <v>0</v>
      </c>
      <c r="BR38" s="120" t="b">
        <f t="shared" si="102"/>
        <v>0</v>
      </c>
      <c r="BS38" s="119">
        <f t="shared" si="103"/>
        <v>0</v>
      </c>
      <c r="BT38" s="120" t="b">
        <f t="shared" si="104"/>
        <v>0</v>
      </c>
      <c r="BU38" s="119">
        <f t="shared" si="105"/>
        <v>0</v>
      </c>
      <c r="BV38" s="120" t="b">
        <f t="shared" si="106"/>
        <v>0</v>
      </c>
      <c r="BW38" s="119">
        <f t="shared" si="107"/>
        <v>0</v>
      </c>
      <c r="BX38" s="120" t="b">
        <f t="shared" si="108"/>
        <v>0</v>
      </c>
      <c r="BY38" s="119">
        <f t="shared" si="109"/>
        <v>0</v>
      </c>
      <c r="BZ38" s="120" t="b">
        <f t="shared" si="110"/>
        <v>0</v>
      </c>
      <c r="CA38" s="119">
        <f t="shared" si="111"/>
        <v>0</v>
      </c>
      <c r="CB38" s="120" t="b">
        <f t="shared" si="112"/>
        <v>0</v>
      </c>
      <c r="CC38" s="119">
        <f t="shared" si="113"/>
        <v>0</v>
      </c>
      <c r="CD38" s="120" t="b">
        <f t="shared" si="114"/>
        <v>0</v>
      </c>
      <c r="CE38" s="119">
        <f t="shared" si="115"/>
        <v>0</v>
      </c>
      <c r="CF38" s="120" t="b">
        <f t="shared" si="116"/>
        <v>0</v>
      </c>
      <c r="CG38" s="119">
        <f t="shared" si="117"/>
        <v>0</v>
      </c>
      <c r="CH38" s="120" t="b">
        <f t="shared" si="118"/>
        <v>0</v>
      </c>
      <c r="CI38" s="119">
        <f t="shared" si="119"/>
        <v>0</v>
      </c>
      <c r="CJ38" s="120" t="b">
        <f t="shared" si="120"/>
        <v>0</v>
      </c>
      <c r="CK38" s="119">
        <f t="shared" si="121"/>
        <v>0</v>
      </c>
      <c r="CL38" s="120" t="b">
        <f t="shared" si="122"/>
        <v>0</v>
      </c>
      <c r="CM38" s="119">
        <f t="shared" si="123"/>
        <v>0</v>
      </c>
      <c r="CN38" s="120" t="b">
        <f t="shared" si="124"/>
        <v>0</v>
      </c>
      <c r="CO38" s="119">
        <f t="shared" si="125"/>
        <v>0</v>
      </c>
      <c r="CP38" s="120" t="b">
        <f t="shared" si="126"/>
        <v>0</v>
      </c>
      <c r="CQ38" s="318">
        <f t="shared" si="127"/>
        <v>0</v>
      </c>
      <c r="CR38" s="120" t="b">
        <f t="shared" si="128"/>
        <v>0</v>
      </c>
      <c r="CS38" s="119">
        <f t="shared" si="129"/>
        <v>0</v>
      </c>
      <c r="CT38" s="120" t="b">
        <f t="shared" si="130"/>
        <v>0</v>
      </c>
      <c r="CU38" s="119">
        <f t="shared" si="131"/>
        <v>0</v>
      </c>
      <c r="CV38" s="120" t="b">
        <f t="shared" si="132"/>
        <v>0</v>
      </c>
      <c r="CW38" s="119">
        <f t="shared" si="133"/>
        <v>0</v>
      </c>
      <c r="CX38" s="120" t="b">
        <f t="shared" si="134"/>
        <v>0</v>
      </c>
      <c r="CY38" s="119">
        <f t="shared" si="135"/>
        <v>0</v>
      </c>
      <c r="CZ38" s="120" t="b">
        <f t="shared" si="136"/>
        <v>0</v>
      </c>
      <c r="DA38" s="119">
        <f t="shared" si="137"/>
        <v>0</v>
      </c>
      <c r="DB38" s="120" t="b">
        <f t="shared" si="138"/>
        <v>0</v>
      </c>
      <c r="DC38" s="119">
        <f t="shared" si="139"/>
        <v>0</v>
      </c>
      <c r="DD38" s="120" t="b">
        <f t="shared" si="140"/>
        <v>0</v>
      </c>
      <c r="DE38" s="283"/>
      <c r="DF38" s="119">
        <f t="shared" si="141"/>
        <v>0</v>
      </c>
      <c r="DG38" s="120" t="b">
        <f t="shared" si="142"/>
        <v>0</v>
      </c>
      <c r="DH38" s="119">
        <f t="shared" si="143"/>
        <v>0</v>
      </c>
      <c r="DI38" s="120" t="b">
        <f t="shared" si="144"/>
        <v>0</v>
      </c>
      <c r="DJ38" s="119">
        <f t="shared" si="145"/>
        <v>0</v>
      </c>
      <c r="DK38" s="120" t="b">
        <f t="shared" si="146"/>
        <v>0</v>
      </c>
      <c r="DL38" s="119">
        <f t="shared" si="147"/>
        <v>0</v>
      </c>
      <c r="DM38" s="120" t="b">
        <f t="shared" si="148"/>
        <v>0</v>
      </c>
      <c r="DN38" s="295"/>
      <c r="DO38" s="318">
        <f t="shared" si="149"/>
        <v>0</v>
      </c>
      <c r="DP38" s="120" t="b">
        <f t="shared" si="150"/>
        <v>0</v>
      </c>
      <c r="DQ38" s="119">
        <f t="shared" si="151"/>
        <v>0</v>
      </c>
      <c r="DR38" s="120" t="b">
        <f t="shared" si="152"/>
        <v>0</v>
      </c>
      <c r="DS38" s="119">
        <f t="shared" si="153"/>
        <v>0</v>
      </c>
      <c r="DT38" s="120" t="b">
        <f t="shared" si="154"/>
        <v>0</v>
      </c>
      <c r="DU38" s="119">
        <f t="shared" si="155"/>
        <v>0</v>
      </c>
      <c r="DV38" s="120" t="b">
        <f t="shared" si="156"/>
        <v>0</v>
      </c>
      <c r="DW38" s="119">
        <f t="shared" si="157"/>
        <v>0</v>
      </c>
      <c r="DX38" s="120" t="b">
        <f t="shared" si="158"/>
        <v>0</v>
      </c>
    </row>
    <row r="39" spans="1:128" ht="15.6" customHeight="1">
      <c r="A39" s="84"/>
      <c r="B39" s="118">
        <f>'1. Plano anual atividades'!C41</f>
        <v>0</v>
      </c>
      <c r="C39" s="9"/>
      <c r="D39" s="120">
        <f>'1. Plano anual atividades'!D41</f>
        <v>0</v>
      </c>
      <c r="E39" s="120">
        <f>'1. Plano anual atividades'!I41</f>
        <v>0</v>
      </c>
      <c r="F39" s="120">
        <f>'1. Plano anual atividades'!J41</f>
        <v>0</v>
      </c>
      <c r="G39" s="120">
        <f>'1. Plano anual atividades'!K41</f>
        <v>0</v>
      </c>
      <c r="H39" s="120">
        <f>'1. Plano anual atividades'!L41</f>
        <v>0</v>
      </c>
      <c r="I39" s="120">
        <f>'1. Plano anual atividades'!M41</f>
        <v>0</v>
      </c>
      <c r="J39" s="120">
        <f>'1. Plano anual atividades'!N41</f>
        <v>0</v>
      </c>
      <c r="K39" s="120">
        <f>'1. Plano anual atividades'!O41</f>
        <v>0</v>
      </c>
      <c r="L39" s="120">
        <f>'1. Plano anual atividades'!P41</f>
        <v>0</v>
      </c>
      <c r="M39" s="120">
        <f>'1. Plano anual atividades'!Q41</f>
        <v>0</v>
      </c>
      <c r="N39" s="120">
        <f>'1. Plano anual atividades'!R41</f>
        <v>0</v>
      </c>
      <c r="O39" s="9"/>
      <c r="P39" s="9"/>
      <c r="Q39" s="120">
        <f t="shared" si="86"/>
        <v>0</v>
      </c>
      <c r="R39" s="9"/>
      <c r="S39" s="9"/>
      <c r="T39" s="120">
        <f t="shared" si="159"/>
        <v>0</v>
      </c>
      <c r="U39" s="120">
        <f t="shared" si="160"/>
        <v>0</v>
      </c>
      <c r="V39" s="9"/>
      <c r="W39" s="9"/>
      <c r="X39" s="120">
        <f t="shared" si="87"/>
        <v>0</v>
      </c>
      <c r="Y39" s="120">
        <f t="shared" si="88"/>
        <v>0</v>
      </c>
      <c r="Z39" s="9"/>
      <c r="AA39" s="9"/>
      <c r="AB39" s="121">
        <f>'1. Plano anual atividades'!E41</f>
        <v>0</v>
      </c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122"/>
      <c r="BB39" s="17"/>
      <c r="BC39" s="17"/>
      <c r="BD39" s="9"/>
      <c r="BE39" s="119">
        <f t="shared" si="89"/>
        <v>0</v>
      </c>
      <c r="BF39" s="120" t="b">
        <f t="shared" si="90"/>
        <v>0</v>
      </c>
      <c r="BG39" s="119">
        <f t="shared" si="91"/>
        <v>0</v>
      </c>
      <c r="BH39" s="120" t="b">
        <f t="shared" si="92"/>
        <v>0</v>
      </c>
      <c r="BI39" s="119">
        <f t="shared" si="93"/>
        <v>0</v>
      </c>
      <c r="BJ39" s="120" t="b">
        <f t="shared" si="94"/>
        <v>0</v>
      </c>
      <c r="BK39" s="119">
        <f t="shared" si="95"/>
        <v>0</v>
      </c>
      <c r="BL39" s="120" t="b">
        <f t="shared" si="96"/>
        <v>0</v>
      </c>
      <c r="BM39" s="119">
        <f t="shared" si="97"/>
        <v>0</v>
      </c>
      <c r="BN39" s="120" t="b">
        <f t="shared" si="98"/>
        <v>0</v>
      </c>
      <c r="BO39" s="119">
        <f t="shared" si="99"/>
        <v>0</v>
      </c>
      <c r="BP39" s="120" t="b">
        <f t="shared" si="100"/>
        <v>0</v>
      </c>
      <c r="BQ39" s="119">
        <f t="shared" si="101"/>
        <v>0</v>
      </c>
      <c r="BR39" s="120" t="b">
        <f t="shared" si="102"/>
        <v>0</v>
      </c>
      <c r="BS39" s="119">
        <f t="shared" si="103"/>
        <v>0</v>
      </c>
      <c r="BT39" s="120" t="b">
        <f t="shared" si="104"/>
        <v>0</v>
      </c>
      <c r="BU39" s="119">
        <f t="shared" si="105"/>
        <v>0</v>
      </c>
      <c r="BV39" s="120" t="b">
        <f t="shared" si="106"/>
        <v>0</v>
      </c>
      <c r="BW39" s="119">
        <f t="shared" si="107"/>
        <v>0</v>
      </c>
      <c r="BX39" s="120" t="b">
        <f t="shared" si="108"/>
        <v>0</v>
      </c>
      <c r="BY39" s="119">
        <f t="shared" si="109"/>
        <v>0</v>
      </c>
      <c r="BZ39" s="120" t="b">
        <f t="shared" si="110"/>
        <v>0</v>
      </c>
      <c r="CA39" s="119">
        <f t="shared" si="111"/>
        <v>0</v>
      </c>
      <c r="CB39" s="120" t="b">
        <f t="shared" si="112"/>
        <v>0</v>
      </c>
      <c r="CC39" s="119">
        <f t="shared" si="113"/>
        <v>0</v>
      </c>
      <c r="CD39" s="120" t="b">
        <f t="shared" si="114"/>
        <v>0</v>
      </c>
      <c r="CE39" s="119">
        <f t="shared" si="115"/>
        <v>0</v>
      </c>
      <c r="CF39" s="120" t="b">
        <f t="shared" si="116"/>
        <v>0</v>
      </c>
      <c r="CG39" s="119">
        <f t="shared" si="117"/>
        <v>0</v>
      </c>
      <c r="CH39" s="120" t="b">
        <f t="shared" si="118"/>
        <v>0</v>
      </c>
      <c r="CI39" s="119">
        <f t="shared" si="119"/>
        <v>0</v>
      </c>
      <c r="CJ39" s="120" t="b">
        <f t="shared" si="120"/>
        <v>0</v>
      </c>
      <c r="CK39" s="119">
        <f t="shared" si="121"/>
        <v>0</v>
      </c>
      <c r="CL39" s="120" t="b">
        <f t="shared" si="122"/>
        <v>0</v>
      </c>
      <c r="CM39" s="119">
        <f t="shared" si="123"/>
        <v>0</v>
      </c>
      <c r="CN39" s="120" t="b">
        <f t="shared" si="124"/>
        <v>0</v>
      </c>
      <c r="CO39" s="119">
        <f t="shared" si="125"/>
        <v>0</v>
      </c>
      <c r="CP39" s="120" t="b">
        <f t="shared" si="126"/>
        <v>0</v>
      </c>
      <c r="CQ39" s="318">
        <f t="shared" si="127"/>
        <v>0</v>
      </c>
      <c r="CR39" s="120" t="b">
        <f t="shared" si="128"/>
        <v>0</v>
      </c>
      <c r="CS39" s="119">
        <f t="shared" si="129"/>
        <v>0</v>
      </c>
      <c r="CT39" s="120" t="b">
        <f t="shared" si="130"/>
        <v>0</v>
      </c>
      <c r="CU39" s="119">
        <f t="shared" si="131"/>
        <v>0</v>
      </c>
      <c r="CV39" s="120" t="b">
        <f t="shared" si="132"/>
        <v>0</v>
      </c>
      <c r="CW39" s="119">
        <f t="shared" si="133"/>
        <v>0</v>
      </c>
      <c r="CX39" s="120" t="b">
        <f t="shared" si="134"/>
        <v>0</v>
      </c>
      <c r="CY39" s="119">
        <f t="shared" si="135"/>
        <v>0</v>
      </c>
      <c r="CZ39" s="120" t="b">
        <f t="shared" si="136"/>
        <v>0</v>
      </c>
      <c r="DA39" s="119">
        <f t="shared" si="137"/>
        <v>0</v>
      </c>
      <c r="DB39" s="120" t="b">
        <f t="shared" si="138"/>
        <v>0</v>
      </c>
      <c r="DC39" s="119">
        <f t="shared" si="139"/>
        <v>0</v>
      </c>
      <c r="DD39" s="120" t="b">
        <f t="shared" si="140"/>
        <v>0</v>
      </c>
      <c r="DE39" s="283"/>
      <c r="DF39" s="119">
        <f t="shared" si="141"/>
        <v>0</v>
      </c>
      <c r="DG39" s="120" t="b">
        <f t="shared" si="142"/>
        <v>0</v>
      </c>
      <c r="DH39" s="119">
        <f t="shared" si="143"/>
        <v>0</v>
      </c>
      <c r="DI39" s="120" t="b">
        <f t="shared" si="144"/>
        <v>0</v>
      </c>
      <c r="DJ39" s="119">
        <f t="shared" si="145"/>
        <v>0</v>
      </c>
      <c r="DK39" s="120" t="b">
        <f t="shared" si="146"/>
        <v>0</v>
      </c>
      <c r="DL39" s="119">
        <f t="shared" si="147"/>
        <v>0</v>
      </c>
      <c r="DM39" s="120" t="b">
        <f t="shared" si="148"/>
        <v>0</v>
      </c>
      <c r="DN39" s="295"/>
      <c r="DO39" s="318">
        <f t="shared" si="149"/>
        <v>0</v>
      </c>
      <c r="DP39" s="120" t="b">
        <f t="shared" si="150"/>
        <v>0</v>
      </c>
      <c r="DQ39" s="119">
        <f t="shared" si="151"/>
        <v>0</v>
      </c>
      <c r="DR39" s="120" t="b">
        <f t="shared" si="152"/>
        <v>0</v>
      </c>
      <c r="DS39" s="119">
        <f t="shared" si="153"/>
        <v>0</v>
      </c>
      <c r="DT39" s="120" t="b">
        <f t="shared" si="154"/>
        <v>0</v>
      </c>
      <c r="DU39" s="119">
        <f t="shared" si="155"/>
        <v>0</v>
      </c>
      <c r="DV39" s="120" t="b">
        <f t="shared" si="156"/>
        <v>0</v>
      </c>
      <c r="DW39" s="119">
        <f t="shared" si="157"/>
        <v>0</v>
      </c>
      <c r="DX39" s="120" t="b">
        <f t="shared" si="158"/>
        <v>0</v>
      </c>
    </row>
    <row r="40" spans="1:128" ht="15.6" customHeight="1">
      <c r="A40" s="84"/>
      <c r="B40" s="118">
        <f>'1. Plano anual atividades'!C42</f>
        <v>0</v>
      </c>
      <c r="C40" s="9"/>
      <c r="D40" s="120">
        <f>'1. Plano anual atividades'!D42</f>
        <v>0</v>
      </c>
      <c r="E40" s="120">
        <f>'1. Plano anual atividades'!I42</f>
        <v>0</v>
      </c>
      <c r="F40" s="120">
        <f>'1. Plano anual atividades'!J42</f>
        <v>0</v>
      </c>
      <c r="G40" s="120">
        <f>'1. Plano anual atividades'!K42</f>
        <v>0</v>
      </c>
      <c r="H40" s="120">
        <f>'1. Plano anual atividades'!L42</f>
        <v>0</v>
      </c>
      <c r="I40" s="120">
        <f>'1. Plano anual atividades'!M42</f>
        <v>0</v>
      </c>
      <c r="J40" s="120">
        <f>'1. Plano anual atividades'!N42</f>
        <v>0</v>
      </c>
      <c r="K40" s="120">
        <f>'1. Plano anual atividades'!O42</f>
        <v>0</v>
      </c>
      <c r="L40" s="120">
        <f>'1. Plano anual atividades'!P42</f>
        <v>0</v>
      </c>
      <c r="M40" s="120">
        <f>'1. Plano anual atividades'!Q42</f>
        <v>0</v>
      </c>
      <c r="N40" s="120">
        <f>'1. Plano anual atividades'!R42</f>
        <v>0</v>
      </c>
      <c r="O40" s="9"/>
      <c r="P40" s="9"/>
      <c r="Q40" s="120">
        <f t="shared" si="86"/>
        <v>0</v>
      </c>
      <c r="R40" s="9"/>
      <c r="S40" s="9"/>
      <c r="T40" s="120">
        <f t="shared" si="159"/>
        <v>0</v>
      </c>
      <c r="U40" s="120">
        <f t="shared" si="160"/>
        <v>0</v>
      </c>
      <c r="V40" s="9"/>
      <c r="W40" s="9"/>
      <c r="X40" s="120">
        <f t="shared" si="87"/>
        <v>0</v>
      </c>
      <c r="Y40" s="120">
        <f t="shared" si="88"/>
        <v>0</v>
      </c>
      <c r="Z40" s="9"/>
      <c r="AA40" s="9"/>
      <c r="AB40" s="121">
        <f>'1. Plano anual atividades'!E42</f>
        <v>0</v>
      </c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122"/>
      <c r="BB40" s="17"/>
      <c r="BC40" s="17"/>
      <c r="BD40" s="9"/>
      <c r="BE40" s="119">
        <f t="shared" si="89"/>
        <v>0</v>
      </c>
      <c r="BF40" s="120" t="b">
        <f t="shared" si="90"/>
        <v>0</v>
      </c>
      <c r="BG40" s="119">
        <f t="shared" si="91"/>
        <v>0</v>
      </c>
      <c r="BH40" s="120" t="b">
        <f t="shared" si="92"/>
        <v>0</v>
      </c>
      <c r="BI40" s="119">
        <f t="shared" si="93"/>
        <v>0</v>
      </c>
      <c r="BJ40" s="120" t="b">
        <f t="shared" si="94"/>
        <v>0</v>
      </c>
      <c r="BK40" s="119">
        <f t="shared" si="95"/>
        <v>0</v>
      </c>
      <c r="BL40" s="120" t="b">
        <f t="shared" si="96"/>
        <v>0</v>
      </c>
      <c r="BM40" s="119">
        <f t="shared" si="97"/>
        <v>0</v>
      </c>
      <c r="BN40" s="120" t="b">
        <f t="shared" si="98"/>
        <v>0</v>
      </c>
      <c r="BO40" s="119">
        <f t="shared" si="99"/>
        <v>0</v>
      </c>
      <c r="BP40" s="120" t="b">
        <f t="shared" si="100"/>
        <v>0</v>
      </c>
      <c r="BQ40" s="119">
        <f t="shared" si="101"/>
        <v>0</v>
      </c>
      <c r="BR40" s="120" t="b">
        <f t="shared" si="102"/>
        <v>0</v>
      </c>
      <c r="BS40" s="119">
        <f t="shared" si="103"/>
        <v>0</v>
      </c>
      <c r="BT40" s="120" t="b">
        <f t="shared" si="104"/>
        <v>0</v>
      </c>
      <c r="BU40" s="119">
        <f t="shared" si="105"/>
        <v>0</v>
      </c>
      <c r="BV40" s="120" t="b">
        <f t="shared" si="106"/>
        <v>0</v>
      </c>
      <c r="BW40" s="119">
        <f t="shared" si="107"/>
        <v>0</v>
      </c>
      <c r="BX40" s="120" t="b">
        <f t="shared" si="108"/>
        <v>0</v>
      </c>
      <c r="BY40" s="119">
        <f t="shared" si="109"/>
        <v>0</v>
      </c>
      <c r="BZ40" s="120" t="b">
        <f t="shared" si="110"/>
        <v>0</v>
      </c>
      <c r="CA40" s="119">
        <f t="shared" si="111"/>
        <v>0</v>
      </c>
      <c r="CB40" s="120" t="b">
        <f t="shared" si="112"/>
        <v>0</v>
      </c>
      <c r="CC40" s="119">
        <f t="shared" si="113"/>
        <v>0</v>
      </c>
      <c r="CD40" s="120" t="b">
        <f t="shared" si="114"/>
        <v>0</v>
      </c>
      <c r="CE40" s="119">
        <f t="shared" si="115"/>
        <v>0</v>
      </c>
      <c r="CF40" s="120" t="b">
        <f t="shared" si="116"/>
        <v>0</v>
      </c>
      <c r="CG40" s="119">
        <f t="shared" si="117"/>
        <v>0</v>
      </c>
      <c r="CH40" s="120" t="b">
        <f t="shared" si="118"/>
        <v>0</v>
      </c>
      <c r="CI40" s="119">
        <f t="shared" si="119"/>
        <v>0</v>
      </c>
      <c r="CJ40" s="120" t="b">
        <f t="shared" si="120"/>
        <v>0</v>
      </c>
      <c r="CK40" s="119">
        <f t="shared" si="121"/>
        <v>0</v>
      </c>
      <c r="CL40" s="120" t="b">
        <f t="shared" si="122"/>
        <v>0</v>
      </c>
      <c r="CM40" s="119">
        <f t="shared" si="123"/>
        <v>0</v>
      </c>
      <c r="CN40" s="120" t="b">
        <f t="shared" si="124"/>
        <v>0</v>
      </c>
      <c r="CO40" s="119">
        <f t="shared" si="125"/>
        <v>0</v>
      </c>
      <c r="CP40" s="120" t="b">
        <f t="shared" si="126"/>
        <v>0</v>
      </c>
      <c r="CQ40" s="318">
        <f t="shared" si="127"/>
        <v>0</v>
      </c>
      <c r="CR40" s="120" t="b">
        <f t="shared" si="128"/>
        <v>0</v>
      </c>
      <c r="CS40" s="119">
        <f t="shared" si="129"/>
        <v>0</v>
      </c>
      <c r="CT40" s="120" t="b">
        <f t="shared" si="130"/>
        <v>0</v>
      </c>
      <c r="CU40" s="119">
        <f t="shared" si="131"/>
        <v>0</v>
      </c>
      <c r="CV40" s="120" t="b">
        <f t="shared" si="132"/>
        <v>0</v>
      </c>
      <c r="CW40" s="119">
        <f t="shared" si="133"/>
        <v>0</v>
      </c>
      <c r="CX40" s="120" t="b">
        <f t="shared" si="134"/>
        <v>0</v>
      </c>
      <c r="CY40" s="119">
        <f t="shared" si="135"/>
        <v>0</v>
      </c>
      <c r="CZ40" s="120" t="b">
        <f t="shared" si="136"/>
        <v>0</v>
      </c>
      <c r="DA40" s="119">
        <f t="shared" si="137"/>
        <v>0</v>
      </c>
      <c r="DB40" s="120" t="b">
        <f t="shared" si="138"/>
        <v>0</v>
      </c>
      <c r="DC40" s="119">
        <f t="shared" si="139"/>
        <v>0</v>
      </c>
      <c r="DD40" s="120" t="b">
        <f t="shared" si="140"/>
        <v>0</v>
      </c>
      <c r="DE40" s="283"/>
      <c r="DF40" s="119">
        <f t="shared" si="141"/>
        <v>0</v>
      </c>
      <c r="DG40" s="120" t="b">
        <f t="shared" si="142"/>
        <v>0</v>
      </c>
      <c r="DH40" s="119">
        <f t="shared" si="143"/>
        <v>0</v>
      </c>
      <c r="DI40" s="120" t="b">
        <f t="shared" si="144"/>
        <v>0</v>
      </c>
      <c r="DJ40" s="119">
        <f t="shared" si="145"/>
        <v>0</v>
      </c>
      <c r="DK40" s="120" t="b">
        <f t="shared" si="146"/>
        <v>0</v>
      </c>
      <c r="DL40" s="119">
        <f t="shared" si="147"/>
        <v>0</v>
      </c>
      <c r="DM40" s="120" t="b">
        <f t="shared" si="148"/>
        <v>0</v>
      </c>
      <c r="DN40" s="295"/>
      <c r="DO40" s="318">
        <f t="shared" si="149"/>
        <v>0</v>
      </c>
      <c r="DP40" s="120" t="b">
        <f t="shared" si="150"/>
        <v>0</v>
      </c>
      <c r="DQ40" s="119">
        <f t="shared" si="151"/>
        <v>0</v>
      </c>
      <c r="DR40" s="120" t="b">
        <f t="shared" si="152"/>
        <v>0</v>
      </c>
      <c r="DS40" s="119">
        <f t="shared" si="153"/>
        <v>0</v>
      </c>
      <c r="DT40" s="120" t="b">
        <f t="shared" si="154"/>
        <v>0</v>
      </c>
      <c r="DU40" s="119">
        <f t="shared" si="155"/>
        <v>0</v>
      </c>
      <c r="DV40" s="120" t="b">
        <f t="shared" si="156"/>
        <v>0</v>
      </c>
      <c r="DW40" s="119">
        <f t="shared" si="157"/>
        <v>0</v>
      </c>
      <c r="DX40" s="120" t="b">
        <f t="shared" si="158"/>
        <v>0</v>
      </c>
    </row>
    <row r="41" spans="1:128" ht="15.6" customHeight="1">
      <c r="A41" s="84"/>
      <c r="B41" s="118">
        <f>'1. Plano anual atividades'!C43</f>
        <v>0</v>
      </c>
      <c r="C41" s="9"/>
      <c r="D41" s="120">
        <f>'1. Plano anual atividades'!D43</f>
        <v>0</v>
      </c>
      <c r="E41" s="120">
        <f>'1. Plano anual atividades'!I43</f>
        <v>0</v>
      </c>
      <c r="F41" s="120">
        <f>'1. Plano anual atividades'!J43</f>
        <v>0</v>
      </c>
      <c r="G41" s="120">
        <f>'1. Plano anual atividades'!K43</f>
        <v>0</v>
      </c>
      <c r="H41" s="120">
        <f>'1. Plano anual atividades'!L43</f>
        <v>0</v>
      </c>
      <c r="I41" s="120">
        <f>'1. Plano anual atividades'!M43</f>
        <v>0</v>
      </c>
      <c r="J41" s="120">
        <f>'1. Plano anual atividades'!N43</f>
        <v>0</v>
      </c>
      <c r="K41" s="120">
        <f>'1. Plano anual atividades'!O43</f>
        <v>0</v>
      </c>
      <c r="L41" s="120">
        <f>'1. Plano anual atividades'!P43</f>
        <v>0</v>
      </c>
      <c r="M41" s="120">
        <f>'1. Plano anual atividades'!Q43</f>
        <v>0</v>
      </c>
      <c r="N41" s="120">
        <f>'1. Plano anual atividades'!R43</f>
        <v>0</v>
      </c>
      <c r="O41" s="9"/>
      <c r="P41" s="9"/>
      <c r="Q41" s="120">
        <f t="shared" si="86"/>
        <v>0</v>
      </c>
      <c r="R41" s="9"/>
      <c r="S41" s="9"/>
      <c r="T41" s="120">
        <f t="shared" si="159"/>
        <v>0</v>
      </c>
      <c r="U41" s="120">
        <f t="shared" si="160"/>
        <v>0</v>
      </c>
      <c r="V41" s="9"/>
      <c r="W41" s="9"/>
      <c r="X41" s="120">
        <f t="shared" si="87"/>
        <v>0</v>
      </c>
      <c r="Y41" s="120">
        <f t="shared" si="88"/>
        <v>0</v>
      </c>
      <c r="Z41" s="9"/>
      <c r="AA41" s="9"/>
      <c r="AB41" s="121">
        <f>'1. Plano anual atividades'!E43</f>
        <v>0</v>
      </c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123"/>
      <c r="BB41" s="17"/>
      <c r="BC41" s="17"/>
      <c r="BD41" s="9"/>
      <c r="BE41" s="119">
        <f t="shared" si="89"/>
        <v>0</v>
      </c>
      <c r="BF41" s="120" t="b">
        <f t="shared" si="90"/>
        <v>0</v>
      </c>
      <c r="BG41" s="119">
        <f t="shared" si="91"/>
        <v>0</v>
      </c>
      <c r="BH41" s="120" t="b">
        <f t="shared" si="92"/>
        <v>0</v>
      </c>
      <c r="BI41" s="119">
        <f t="shared" si="93"/>
        <v>0</v>
      </c>
      <c r="BJ41" s="120" t="b">
        <f t="shared" si="94"/>
        <v>0</v>
      </c>
      <c r="BK41" s="119">
        <f t="shared" si="95"/>
        <v>0</v>
      </c>
      <c r="BL41" s="120" t="b">
        <f t="shared" si="96"/>
        <v>0</v>
      </c>
      <c r="BM41" s="119">
        <f t="shared" si="97"/>
        <v>0</v>
      </c>
      <c r="BN41" s="120" t="b">
        <f t="shared" si="98"/>
        <v>0</v>
      </c>
      <c r="BO41" s="119">
        <f t="shared" si="99"/>
        <v>0</v>
      </c>
      <c r="BP41" s="120" t="b">
        <f t="shared" si="100"/>
        <v>0</v>
      </c>
      <c r="BQ41" s="119">
        <f t="shared" si="101"/>
        <v>0</v>
      </c>
      <c r="BR41" s="120" t="b">
        <f t="shared" si="102"/>
        <v>0</v>
      </c>
      <c r="BS41" s="119">
        <f t="shared" si="103"/>
        <v>0</v>
      </c>
      <c r="BT41" s="120" t="b">
        <f t="shared" si="104"/>
        <v>0</v>
      </c>
      <c r="BU41" s="119">
        <f t="shared" si="105"/>
        <v>0</v>
      </c>
      <c r="BV41" s="120" t="b">
        <f t="shared" si="106"/>
        <v>0</v>
      </c>
      <c r="BW41" s="119">
        <f t="shared" si="107"/>
        <v>0</v>
      </c>
      <c r="BX41" s="120" t="b">
        <f t="shared" si="108"/>
        <v>0</v>
      </c>
      <c r="BY41" s="119">
        <f t="shared" si="109"/>
        <v>0</v>
      </c>
      <c r="BZ41" s="120" t="b">
        <f t="shared" si="110"/>
        <v>0</v>
      </c>
      <c r="CA41" s="119">
        <f t="shared" si="111"/>
        <v>0</v>
      </c>
      <c r="CB41" s="120" t="b">
        <f t="shared" si="112"/>
        <v>0</v>
      </c>
      <c r="CC41" s="119">
        <f t="shared" si="113"/>
        <v>0</v>
      </c>
      <c r="CD41" s="120" t="b">
        <f t="shared" si="114"/>
        <v>0</v>
      </c>
      <c r="CE41" s="119">
        <f t="shared" si="115"/>
        <v>0</v>
      </c>
      <c r="CF41" s="120" t="b">
        <f t="shared" si="116"/>
        <v>0</v>
      </c>
      <c r="CG41" s="119">
        <f t="shared" si="117"/>
        <v>0</v>
      </c>
      <c r="CH41" s="120" t="b">
        <f t="shared" si="118"/>
        <v>0</v>
      </c>
      <c r="CI41" s="119">
        <f t="shared" si="119"/>
        <v>0</v>
      </c>
      <c r="CJ41" s="120" t="b">
        <f t="shared" si="120"/>
        <v>0</v>
      </c>
      <c r="CK41" s="119">
        <f t="shared" si="121"/>
        <v>0</v>
      </c>
      <c r="CL41" s="120" t="b">
        <f t="shared" si="122"/>
        <v>0</v>
      </c>
      <c r="CM41" s="119">
        <f t="shared" si="123"/>
        <v>0</v>
      </c>
      <c r="CN41" s="120" t="b">
        <f t="shared" si="124"/>
        <v>0</v>
      </c>
      <c r="CO41" s="119">
        <f t="shared" si="125"/>
        <v>0</v>
      </c>
      <c r="CP41" s="120" t="b">
        <f t="shared" si="126"/>
        <v>0</v>
      </c>
      <c r="CQ41" s="318">
        <f t="shared" si="127"/>
        <v>0</v>
      </c>
      <c r="CR41" s="120" t="b">
        <f t="shared" si="128"/>
        <v>0</v>
      </c>
      <c r="CS41" s="119">
        <f t="shared" si="129"/>
        <v>0</v>
      </c>
      <c r="CT41" s="120" t="b">
        <f t="shared" si="130"/>
        <v>0</v>
      </c>
      <c r="CU41" s="119">
        <f t="shared" si="131"/>
        <v>0</v>
      </c>
      <c r="CV41" s="120" t="b">
        <f t="shared" si="132"/>
        <v>0</v>
      </c>
      <c r="CW41" s="119">
        <f t="shared" si="133"/>
        <v>0</v>
      </c>
      <c r="CX41" s="120" t="b">
        <f t="shared" si="134"/>
        <v>0</v>
      </c>
      <c r="CY41" s="119">
        <f t="shared" si="135"/>
        <v>0</v>
      </c>
      <c r="CZ41" s="120" t="b">
        <f t="shared" si="136"/>
        <v>0</v>
      </c>
      <c r="DA41" s="119">
        <f t="shared" si="137"/>
        <v>0</v>
      </c>
      <c r="DB41" s="120" t="b">
        <f t="shared" si="138"/>
        <v>0</v>
      </c>
      <c r="DC41" s="119">
        <f t="shared" si="139"/>
        <v>0</v>
      </c>
      <c r="DD41" s="120" t="b">
        <f t="shared" si="140"/>
        <v>0</v>
      </c>
      <c r="DE41" s="283"/>
      <c r="DF41" s="119">
        <f t="shared" si="141"/>
        <v>0</v>
      </c>
      <c r="DG41" s="120" t="b">
        <f t="shared" si="142"/>
        <v>0</v>
      </c>
      <c r="DH41" s="119">
        <f t="shared" si="143"/>
        <v>0</v>
      </c>
      <c r="DI41" s="120" t="b">
        <f t="shared" si="144"/>
        <v>0</v>
      </c>
      <c r="DJ41" s="119">
        <f t="shared" si="145"/>
        <v>0</v>
      </c>
      <c r="DK41" s="120" t="b">
        <f t="shared" si="146"/>
        <v>0</v>
      </c>
      <c r="DL41" s="119">
        <f t="shared" si="147"/>
        <v>0</v>
      </c>
      <c r="DM41" s="120" t="b">
        <f t="shared" si="148"/>
        <v>0</v>
      </c>
      <c r="DN41" s="295"/>
      <c r="DO41" s="318">
        <f t="shared" si="149"/>
        <v>0</v>
      </c>
      <c r="DP41" s="120" t="b">
        <f t="shared" si="150"/>
        <v>0</v>
      </c>
      <c r="DQ41" s="119">
        <f t="shared" si="151"/>
        <v>0</v>
      </c>
      <c r="DR41" s="120" t="b">
        <f t="shared" si="152"/>
        <v>0</v>
      </c>
      <c r="DS41" s="119">
        <f t="shared" si="153"/>
        <v>0</v>
      </c>
      <c r="DT41" s="120" t="b">
        <f t="shared" si="154"/>
        <v>0</v>
      </c>
      <c r="DU41" s="119">
        <f t="shared" si="155"/>
        <v>0</v>
      </c>
      <c r="DV41" s="120" t="b">
        <f t="shared" si="156"/>
        <v>0</v>
      </c>
      <c r="DW41" s="119">
        <f t="shared" si="157"/>
        <v>0</v>
      </c>
      <c r="DX41" s="120" t="b">
        <f t="shared" si="158"/>
        <v>0</v>
      </c>
    </row>
    <row r="42" spans="1:128" ht="15.6" customHeight="1">
      <c r="A42" s="84"/>
      <c r="B42" s="118">
        <f>'1. Plano anual atividades'!C44</f>
        <v>0</v>
      </c>
      <c r="C42" s="9"/>
      <c r="D42" s="120">
        <f>'1. Plano anual atividades'!D44</f>
        <v>0</v>
      </c>
      <c r="E42" s="120">
        <f>'1. Plano anual atividades'!I44</f>
        <v>0</v>
      </c>
      <c r="F42" s="120">
        <f>'1. Plano anual atividades'!J44</f>
        <v>0</v>
      </c>
      <c r="G42" s="120">
        <f>'1. Plano anual atividades'!K44</f>
        <v>0</v>
      </c>
      <c r="H42" s="120">
        <f>'1. Plano anual atividades'!L44</f>
        <v>0</v>
      </c>
      <c r="I42" s="120">
        <f>'1. Plano anual atividades'!M44</f>
        <v>0</v>
      </c>
      <c r="J42" s="120">
        <f>'1. Plano anual atividades'!N44</f>
        <v>0</v>
      </c>
      <c r="K42" s="120">
        <f>'1. Plano anual atividades'!O44</f>
        <v>0</v>
      </c>
      <c r="L42" s="120">
        <f>'1. Plano anual atividades'!P44</f>
        <v>0</v>
      </c>
      <c r="M42" s="120">
        <f>'1. Plano anual atividades'!Q44</f>
        <v>0</v>
      </c>
      <c r="N42" s="120">
        <f>'1. Plano anual atividades'!R44</f>
        <v>0</v>
      </c>
      <c r="O42" s="9"/>
      <c r="P42" s="9"/>
      <c r="Q42" s="120">
        <f t="shared" si="86"/>
        <v>0</v>
      </c>
      <c r="R42" s="9"/>
      <c r="S42" s="9"/>
      <c r="T42" s="120">
        <f t="shared" si="159"/>
        <v>0</v>
      </c>
      <c r="U42" s="120">
        <f t="shared" si="160"/>
        <v>0</v>
      </c>
      <c r="V42" s="9"/>
      <c r="W42" s="9"/>
      <c r="X42" s="120">
        <f t="shared" si="87"/>
        <v>0</v>
      </c>
      <c r="Y42" s="120">
        <f t="shared" si="88"/>
        <v>0</v>
      </c>
      <c r="Z42" s="9"/>
      <c r="AA42" s="9"/>
      <c r="AB42" s="121">
        <f>'1. Plano anual atividades'!E44</f>
        <v>0</v>
      </c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122"/>
      <c r="BB42" s="17"/>
      <c r="BC42" s="17"/>
      <c r="BD42" s="9"/>
      <c r="BE42" s="119">
        <f t="shared" si="89"/>
        <v>0</v>
      </c>
      <c r="BF42" s="120" t="b">
        <f t="shared" si="90"/>
        <v>0</v>
      </c>
      <c r="BG42" s="119">
        <f t="shared" si="91"/>
        <v>0</v>
      </c>
      <c r="BH42" s="120" t="b">
        <f t="shared" si="92"/>
        <v>0</v>
      </c>
      <c r="BI42" s="119">
        <f t="shared" si="93"/>
        <v>0</v>
      </c>
      <c r="BJ42" s="120" t="b">
        <f t="shared" si="94"/>
        <v>0</v>
      </c>
      <c r="BK42" s="119">
        <f t="shared" si="95"/>
        <v>0</v>
      </c>
      <c r="BL42" s="120" t="b">
        <f t="shared" si="96"/>
        <v>0</v>
      </c>
      <c r="BM42" s="119">
        <f t="shared" si="97"/>
        <v>0</v>
      </c>
      <c r="BN42" s="120" t="b">
        <f t="shared" si="98"/>
        <v>0</v>
      </c>
      <c r="BO42" s="119">
        <f t="shared" si="99"/>
        <v>0</v>
      </c>
      <c r="BP42" s="120" t="b">
        <f t="shared" si="100"/>
        <v>0</v>
      </c>
      <c r="BQ42" s="119">
        <f t="shared" si="101"/>
        <v>0</v>
      </c>
      <c r="BR42" s="120" t="b">
        <f t="shared" si="102"/>
        <v>0</v>
      </c>
      <c r="BS42" s="119">
        <f t="shared" si="103"/>
        <v>0</v>
      </c>
      <c r="BT42" s="120" t="b">
        <f t="shared" si="104"/>
        <v>0</v>
      </c>
      <c r="BU42" s="119">
        <f t="shared" si="105"/>
        <v>0</v>
      </c>
      <c r="BV42" s="120" t="b">
        <f t="shared" si="106"/>
        <v>0</v>
      </c>
      <c r="BW42" s="119">
        <f t="shared" si="107"/>
        <v>0</v>
      </c>
      <c r="BX42" s="120" t="b">
        <f t="shared" si="108"/>
        <v>0</v>
      </c>
      <c r="BY42" s="119">
        <f t="shared" si="109"/>
        <v>0</v>
      </c>
      <c r="BZ42" s="120" t="b">
        <f t="shared" si="110"/>
        <v>0</v>
      </c>
      <c r="CA42" s="119">
        <f t="shared" si="111"/>
        <v>0</v>
      </c>
      <c r="CB42" s="120" t="b">
        <f t="shared" si="112"/>
        <v>0</v>
      </c>
      <c r="CC42" s="119">
        <f t="shared" si="113"/>
        <v>0</v>
      </c>
      <c r="CD42" s="120" t="b">
        <f t="shared" si="114"/>
        <v>0</v>
      </c>
      <c r="CE42" s="119">
        <f t="shared" si="115"/>
        <v>0</v>
      </c>
      <c r="CF42" s="120" t="b">
        <f t="shared" si="116"/>
        <v>0</v>
      </c>
      <c r="CG42" s="119">
        <f t="shared" si="117"/>
        <v>0</v>
      </c>
      <c r="CH42" s="120" t="b">
        <f t="shared" si="118"/>
        <v>0</v>
      </c>
      <c r="CI42" s="119">
        <f t="shared" si="119"/>
        <v>0</v>
      </c>
      <c r="CJ42" s="120" t="b">
        <f t="shared" si="120"/>
        <v>0</v>
      </c>
      <c r="CK42" s="119">
        <f t="shared" si="121"/>
        <v>0</v>
      </c>
      <c r="CL42" s="120" t="b">
        <f t="shared" si="122"/>
        <v>0</v>
      </c>
      <c r="CM42" s="119">
        <f t="shared" si="123"/>
        <v>0</v>
      </c>
      <c r="CN42" s="120" t="b">
        <f t="shared" si="124"/>
        <v>0</v>
      </c>
      <c r="CO42" s="119">
        <f t="shared" si="125"/>
        <v>0</v>
      </c>
      <c r="CP42" s="120" t="b">
        <f t="shared" si="126"/>
        <v>0</v>
      </c>
      <c r="CQ42" s="318">
        <f t="shared" si="127"/>
        <v>0</v>
      </c>
      <c r="CR42" s="120" t="b">
        <f t="shared" si="128"/>
        <v>0</v>
      </c>
      <c r="CS42" s="119">
        <f t="shared" si="129"/>
        <v>0</v>
      </c>
      <c r="CT42" s="120" t="b">
        <f t="shared" si="130"/>
        <v>0</v>
      </c>
      <c r="CU42" s="119">
        <f t="shared" si="131"/>
        <v>0</v>
      </c>
      <c r="CV42" s="120" t="b">
        <f t="shared" si="132"/>
        <v>0</v>
      </c>
      <c r="CW42" s="119">
        <f t="shared" si="133"/>
        <v>0</v>
      </c>
      <c r="CX42" s="120" t="b">
        <f t="shared" si="134"/>
        <v>0</v>
      </c>
      <c r="CY42" s="119">
        <f t="shared" si="135"/>
        <v>0</v>
      </c>
      <c r="CZ42" s="120" t="b">
        <f t="shared" si="136"/>
        <v>0</v>
      </c>
      <c r="DA42" s="119">
        <f t="shared" si="137"/>
        <v>0</v>
      </c>
      <c r="DB42" s="120" t="b">
        <f t="shared" si="138"/>
        <v>0</v>
      </c>
      <c r="DC42" s="119">
        <f t="shared" si="139"/>
        <v>0</v>
      </c>
      <c r="DD42" s="120" t="b">
        <f t="shared" si="140"/>
        <v>0</v>
      </c>
      <c r="DE42" s="283"/>
      <c r="DF42" s="119">
        <f t="shared" si="141"/>
        <v>0</v>
      </c>
      <c r="DG42" s="120" t="b">
        <f t="shared" si="142"/>
        <v>0</v>
      </c>
      <c r="DH42" s="119">
        <f t="shared" si="143"/>
        <v>0</v>
      </c>
      <c r="DI42" s="120" t="b">
        <f t="shared" si="144"/>
        <v>0</v>
      </c>
      <c r="DJ42" s="119">
        <f t="shared" si="145"/>
        <v>0</v>
      </c>
      <c r="DK42" s="120" t="b">
        <f t="shared" si="146"/>
        <v>0</v>
      </c>
      <c r="DL42" s="119">
        <f t="shared" si="147"/>
        <v>0</v>
      </c>
      <c r="DM42" s="120" t="b">
        <f t="shared" si="148"/>
        <v>0</v>
      </c>
      <c r="DN42" s="295"/>
      <c r="DO42" s="318">
        <f t="shared" si="149"/>
        <v>0</v>
      </c>
      <c r="DP42" s="120" t="b">
        <f t="shared" si="150"/>
        <v>0</v>
      </c>
      <c r="DQ42" s="119">
        <f t="shared" si="151"/>
        <v>0</v>
      </c>
      <c r="DR42" s="120" t="b">
        <f t="shared" si="152"/>
        <v>0</v>
      </c>
      <c r="DS42" s="119">
        <f t="shared" si="153"/>
        <v>0</v>
      </c>
      <c r="DT42" s="120" t="b">
        <f t="shared" si="154"/>
        <v>0</v>
      </c>
      <c r="DU42" s="119">
        <f t="shared" si="155"/>
        <v>0</v>
      </c>
      <c r="DV42" s="120" t="b">
        <f t="shared" si="156"/>
        <v>0</v>
      </c>
      <c r="DW42" s="119">
        <f t="shared" si="157"/>
        <v>0</v>
      </c>
      <c r="DX42" s="120" t="b">
        <f t="shared" si="158"/>
        <v>0</v>
      </c>
    </row>
    <row r="43" spans="1:128" ht="15.6" customHeight="1">
      <c r="A43" s="84"/>
      <c r="B43" s="118">
        <f>'1. Plano anual atividades'!C45</f>
        <v>0</v>
      </c>
      <c r="C43" s="9"/>
      <c r="D43" s="120">
        <f>'1. Plano anual atividades'!D45</f>
        <v>0</v>
      </c>
      <c r="E43" s="120">
        <f>'1. Plano anual atividades'!I45</f>
        <v>0</v>
      </c>
      <c r="F43" s="120">
        <f>'1. Plano anual atividades'!J45</f>
        <v>0</v>
      </c>
      <c r="G43" s="120">
        <f>'1. Plano anual atividades'!K45</f>
        <v>0</v>
      </c>
      <c r="H43" s="120">
        <f>'1. Plano anual atividades'!L45</f>
        <v>0</v>
      </c>
      <c r="I43" s="120">
        <f>'1. Plano anual atividades'!M45</f>
        <v>0</v>
      </c>
      <c r="J43" s="120">
        <f>'1. Plano anual atividades'!N45</f>
        <v>0</v>
      </c>
      <c r="K43" s="120">
        <f>'1. Plano anual atividades'!O45</f>
        <v>0</v>
      </c>
      <c r="L43" s="120">
        <f>'1. Plano anual atividades'!P45</f>
        <v>0</v>
      </c>
      <c r="M43" s="120">
        <f>'1. Plano anual atividades'!Q45</f>
        <v>0</v>
      </c>
      <c r="N43" s="120">
        <f>'1. Plano anual atividades'!R45</f>
        <v>0</v>
      </c>
      <c r="O43" s="9"/>
      <c r="P43" s="9"/>
      <c r="Q43" s="120">
        <f t="shared" si="86"/>
        <v>0</v>
      </c>
      <c r="R43" s="9"/>
      <c r="S43" s="9"/>
      <c r="T43" s="120">
        <f t="shared" si="159"/>
        <v>0</v>
      </c>
      <c r="U43" s="120">
        <f t="shared" si="160"/>
        <v>0</v>
      </c>
      <c r="V43" s="9"/>
      <c r="W43" s="9"/>
      <c r="X43" s="120">
        <f t="shared" si="87"/>
        <v>0</v>
      </c>
      <c r="Y43" s="120">
        <f t="shared" si="88"/>
        <v>0</v>
      </c>
      <c r="Z43" s="9"/>
      <c r="AA43" s="9"/>
      <c r="AB43" s="121">
        <f>'1. Plano anual atividades'!E45</f>
        <v>0</v>
      </c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122"/>
      <c r="BB43" s="17"/>
      <c r="BC43" s="17"/>
      <c r="BD43" s="9"/>
      <c r="BE43" s="119">
        <f t="shared" si="89"/>
        <v>0</v>
      </c>
      <c r="BF43" s="120" t="b">
        <f t="shared" si="90"/>
        <v>0</v>
      </c>
      <c r="BG43" s="119">
        <f t="shared" si="91"/>
        <v>0</v>
      </c>
      <c r="BH43" s="120" t="b">
        <f t="shared" si="92"/>
        <v>0</v>
      </c>
      <c r="BI43" s="119">
        <f t="shared" si="93"/>
        <v>0</v>
      </c>
      <c r="BJ43" s="120" t="b">
        <f t="shared" si="94"/>
        <v>0</v>
      </c>
      <c r="BK43" s="119">
        <f t="shared" si="95"/>
        <v>0</v>
      </c>
      <c r="BL43" s="120" t="b">
        <f t="shared" si="96"/>
        <v>0</v>
      </c>
      <c r="BM43" s="119">
        <f t="shared" si="97"/>
        <v>0</v>
      </c>
      <c r="BN43" s="120" t="b">
        <f t="shared" si="98"/>
        <v>0</v>
      </c>
      <c r="BO43" s="119">
        <f t="shared" si="99"/>
        <v>0</v>
      </c>
      <c r="BP43" s="120" t="b">
        <f t="shared" si="100"/>
        <v>0</v>
      </c>
      <c r="BQ43" s="119">
        <f t="shared" si="101"/>
        <v>0</v>
      </c>
      <c r="BR43" s="120" t="b">
        <f t="shared" si="102"/>
        <v>0</v>
      </c>
      <c r="BS43" s="119">
        <f t="shared" si="103"/>
        <v>0</v>
      </c>
      <c r="BT43" s="120" t="b">
        <f t="shared" si="104"/>
        <v>0</v>
      </c>
      <c r="BU43" s="119">
        <f t="shared" si="105"/>
        <v>0</v>
      </c>
      <c r="BV43" s="120" t="b">
        <f t="shared" si="106"/>
        <v>0</v>
      </c>
      <c r="BW43" s="119">
        <f t="shared" si="107"/>
        <v>0</v>
      </c>
      <c r="BX43" s="120" t="b">
        <f t="shared" si="108"/>
        <v>0</v>
      </c>
      <c r="BY43" s="119">
        <f t="shared" si="109"/>
        <v>0</v>
      </c>
      <c r="BZ43" s="120" t="b">
        <f t="shared" si="110"/>
        <v>0</v>
      </c>
      <c r="CA43" s="119">
        <f t="shared" si="111"/>
        <v>0</v>
      </c>
      <c r="CB43" s="120" t="b">
        <f t="shared" si="112"/>
        <v>0</v>
      </c>
      <c r="CC43" s="119">
        <f t="shared" si="113"/>
        <v>0</v>
      </c>
      <c r="CD43" s="120" t="b">
        <f t="shared" si="114"/>
        <v>0</v>
      </c>
      <c r="CE43" s="119">
        <f t="shared" si="115"/>
        <v>0</v>
      </c>
      <c r="CF43" s="120" t="b">
        <f t="shared" si="116"/>
        <v>0</v>
      </c>
      <c r="CG43" s="119">
        <f t="shared" si="117"/>
        <v>0</v>
      </c>
      <c r="CH43" s="120" t="b">
        <f t="shared" si="118"/>
        <v>0</v>
      </c>
      <c r="CI43" s="119">
        <f t="shared" si="119"/>
        <v>0</v>
      </c>
      <c r="CJ43" s="120" t="b">
        <f t="shared" si="120"/>
        <v>0</v>
      </c>
      <c r="CK43" s="119">
        <f t="shared" si="121"/>
        <v>0</v>
      </c>
      <c r="CL43" s="120" t="b">
        <f t="shared" si="122"/>
        <v>0</v>
      </c>
      <c r="CM43" s="119">
        <f t="shared" si="123"/>
        <v>0</v>
      </c>
      <c r="CN43" s="120" t="b">
        <f t="shared" si="124"/>
        <v>0</v>
      </c>
      <c r="CO43" s="119">
        <f t="shared" si="125"/>
        <v>0</v>
      </c>
      <c r="CP43" s="120" t="b">
        <f t="shared" si="126"/>
        <v>0</v>
      </c>
      <c r="CQ43" s="318">
        <f t="shared" si="127"/>
        <v>0</v>
      </c>
      <c r="CR43" s="120" t="b">
        <f t="shared" si="128"/>
        <v>0</v>
      </c>
      <c r="CS43" s="119">
        <f t="shared" si="129"/>
        <v>0</v>
      </c>
      <c r="CT43" s="120" t="b">
        <f t="shared" si="130"/>
        <v>0</v>
      </c>
      <c r="CU43" s="119">
        <f t="shared" si="131"/>
        <v>0</v>
      </c>
      <c r="CV43" s="120" t="b">
        <f t="shared" si="132"/>
        <v>0</v>
      </c>
      <c r="CW43" s="119">
        <f t="shared" si="133"/>
        <v>0</v>
      </c>
      <c r="CX43" s="120" t="b">
        <f t="shared" si="134"/>
        <v>0</v>
      </c>
      <c r="CY43" s="119">
        <f t="shared" si="135"/>
        <v>0</v>
      </c>
      <c r="CZ43" s="120" t="b">
        <f t="shared" si="136"/>
        <v>0</v>
      </c>
      <c r="DA43" s="119">
        <f t="shared" si="137"/>
        <v>0</v>
      </c>
      <c r="DB43" s="120" t="b">
        <f t="shared" si="138"/>
        <v>0</v>
      </c>
      <c r="DC43" s="119">
        <f t="shared" si="139"/>
        <v>0</v>
      </c>
      <c r="DD43" s="120" t="b">
        <f t="shared" si="140"/>
        <v>0</v>
      </c>
      <c r="DE43" s="283"/>
      <c r="DF43" s="119">
        <f t="shared" si="141"/>
        <v>0</v>
      </c>
      <c r="DG43" s="120" t="b">
        <f t="shared" si="142"/>
        <v>0</v>
      </c>
      <c r="DH43" s="119">
        <f t="shared" si="143"/>
        <v>0</v>
      </c>
      <c r="DI43" s="120" t="b">
        <f t="shared" si="144"/>
        <v>0</v>
      </c>
      <c r="DJ43" s="119">
        <f t="shared" si="145"/>
        <v>0</v>
      </c>
      <c r="DK43" s="120" t="b">
        <f t="shared" si="146"/>
        <v>0</v>
      </c>
      <c r="DL43" s="119">
        <f t="shared" si="147"/>
        <v>0</v>
      </c>
      <c r="DM43" s="120" t="b">
        <f t="shared" si="148"/>
        <v>0</v>
      </c>
      <c r="DN43" s="295"/>
      <c r="DO43" s="318">
        <f t="shared" si="149"/>
        <v>0</v>
      </c>
      <c r="DP43" s="120" t="b">
        <f t="shared" si="150"/>
        <v>0</v>
      </c>
      <c r="DQ43" s="119">
        <f t="shared" si="151"/>
        <v>0</v>
      </c>
      <c r="DR43" s="120" t="b">
        <f t="shared" si="152"/>
        <v>0</v>
      </c>
      <c r="DS43" s="119">
        <f t="shared" si="153"/>
        <v>0</v>
      </c>
      <c r="DT43" s="120" t="b">
        <f t="shared" si="154"/>
        <v>0</v>
      </c>
      <c r="DU43" s="119">
        <f t="shared" si="155"/>
        <v>0</v>
      </c>
      <c r="DV43" s="120" t="b">
        <f t="shared" si="156"/>
        <v>0</v>
      </c>
      <c r="DW43" s="119">
        <f t="shared" si="157"/>
        <v>0</v>
      </c>
      <c r="DX43" s="120" t="b">
        <f t="shared" si="158"/>
        <v>0</v>
      </c>
    </row>
    <row r="44" spans="1:128" ht="15.6" customHeight="1">
      <c r="A44" s="84"/>
      <c r="B44" s="118">
        <f>'1. Plano anual atividades'!C46</f>
        <v>0</v>
      </c>
      <c r="C44" s="9"/>
      <c r="D44" s="120">
        <f>'1. Plano anual atividades'!D46</f>
        <v>0</v>
      </c>
      <c r="E44" s="120">
        <f>'1. Plano anual atividades'!I46</f>
        <v>0</v>
      </c>
      <c r="F44" s="120">
        <f>'1. Plano anual atividades'!J46</f>
        <v>0</v>
      </c>
      <c r="G44" s="120">
        <f>'1. Plano anual atividades'!K46</f>
        <v>0</v>
      </c>
      <c r="H44" s="120">
        <f>'1. Plano anual atividades'!L46</f>
        <v>0</v>
      </c>
      <c r="I44" s="120">
        <f>'1. Plano anual atividades'!M46</f>
        <v>0</v>
      </c>
      <c r="J44" s="120">
        <f>'1. Plano anual atividades'!N46</f>
        <v>0</v>
      </c>
      <c r="K44" s="120">
        <f>'1. Plano anual atividades'!O46</f>
        <v>0</v>
      </c>
      <c r="L44" s="120">
        <f>'1. Plano anual atividades'!P46</f>
        <v>0</v>
      </c>
      <c r="M44" s="120">
        <f>'1. Plano anual atividades'!Q46</f>
        <v>0</v>
      </c>
      <c r="N44" s="120">
        <f>'1. Plano anual atividades'!R46</f>
        <v>0</v>
      </c>
      <c r="O44" s="9"/>
      <c r="P44" s="9"/>
      <c r="Q44" s="120">
        <f t="shared" si="86"/>
        <v>0</v>
      </c>
      <c r="R44" s="9"/>
      <c r="S44" s="9"/>
      <c r="T44" s="120">
        <f t="shared" si="159"/>
        <v>0</v>
      </c>
      <c r="U44" s="120">
        <f t="shared" si="160"/>
        <v>0</v>
      </c>
      <c r="V44" s="9"/>
      <c r="W44" s="9"/>
      <c r="X44" s="120">
        <f t="shared" si="87"/>
        <v>0</v>
      </c>
      <c r="Y44" s="120">
        <f t="shared" si="88"/>
        <v>0</v>
      </c>
      <c r="Z44" s="9"/>
      <c r="AA44" s="9"/>
      <c r="AB44" s="121">
        <f>'1. Plano anual atividades'!E46</f>
        <v>0</v>
      </c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122"/>
      <c r="BB44" s="17"/>
      <c r="BC44" s="17"/>
      <c r="BD44" s="9"/>
      <c r="BE44" s="119">
        <f t="shared" si="89"/>
        <v>0</v>
      </c>
      <c r="BF44" s="120" t="b">
        <f t="shared" si="90"/>
        <v>0</v>
      </c>
      <c r="BG44" s="119">
        <f t="shared" si="91"/>
        <v>0</v>
      </c>
      <c r="BH44" s="120" t="b">
        <f t="shared" si="92"/>
        <v>0</v>
      </c>
      <c r="BI44" s="119">
        <f t="shared" si="93"/>
        <v>0</v>
      </c>
      <c r="BJ44" s="120" t="b">
        <f t="shared" si="94"/>
        <v>0</v>
      </c>
      <c r="BK44" s="119">
        <f t="shared" si="95"/>
        <v>0</v>
      </c>
      <c r="BL44" s="120" t="b">
        <f t="shared" si="96"/>
        <v>0</v>
      </c>
      <c r="BM44" s="119">
        <f t="shared" si="97"/>
        <v>0</v>
      </c>
      <c r="BN44" s="120" t="b">
        <f t="shared" si="98"/>
        <v>0</v>
      </c>
      <c r="BO44" s="119">
        <f t="shared" si="99"/>
        <v>0</v>
      </c>
      <c r="BP44" s="120" t="b">
        <f t="shared" si="100"/>
        <v>0</v>
      </c>
      <c r="BQ44" s="119">
        <f t="shared" si="101"/>
        <v>0</v>
      </c>
      <c r="BR44" s="120" t="b">
        <f t="shared" si="102"/>
        <v>0</v>
      </c>
      <c r="BS44" s="119">
        <f t="shared" si="103"/>
        <v>0</v>
      </c>
      <c r="BT44" s="120" t="b">
        <f t="shared" si="104"/>
        <v>0</v>
      </c>
      <c r="BU44" s="119">
        <f t="shared" si="105"/>
        <v>0</v>
      </c>
      <c r="BV44" s="120" t="b">
        <f t="shared" si="106"/>
        <v>0</v>
      </c>
      <c r="BW44" s="119">
        <f t="shared" si="107"/>
        <v>0</v>
      </c>
      <c r="BX44" s="120" t="b">
        <f t="shared" si="108"/>
        <v>0</v>
      </c>
      <c r="BY44" s="119">
        <f t="shared" si="109"/>
        <v>0</v>
      </c>
      <c r="BZ44" s="120" t="b">
        <f t="shared" si="110"/>
        <v>0</v>
      </c>
      <c r="CA44" s="119">
        <f t="shared" si="111"/>
        <v>0</v>
      </c>
      <c r="CB44" s="120" t="b">
        <f t="shared" si="112"/>
        <v>0</v>
      </c>
      <c r="CC44" s="119">
        <f t="shared" si="113"/>
        <v>0</v>
      </c>
      <c r="CD44" s="120" t="b">
        <f t="shared" si="114"/>
        <v>0</v>
      </c>
      <c r="CE44" s="119">
        <f t="shared" si="115"/>
        <v>0</v>
      </c>
      <c r="CF44" s="120" t="b">
        <f t="shared" si="116"/>
        <v>0</v>
      </c>
      <c r="CG44" s="119">
        <f t="shared" si="117"/>
        <v>0</v>
      </c>
      <c r="CH44" s="120" t="b">
        <f t="shared" si="118"/>
        <v>0</v>
      </c>
      <c r="CI44" s="119">
        <f t="shared" si="119"/>
        <v>0</v>
      </c>
      <c r="CJ44" s="120" t="b">
        <f t="shared" si="120"/>
        <v>0</v>
      </c>
      <c r="CK44" s="119">
        <f t="shared" si="121"/>
        <v>0</v>
      </c>
      <c r="CL44" s="120" t="b">
        <f t="shared" si="122"/>
        <v>0</v>
      </c>
      <c r="CM44" s="119">
        <f t="shared" si="123"/>
        <v>0</v>
      </c>
      <c r="CN44" s="120" t="b">
        <f t="shared" si="124"/>
        <v>0</v>
      </c>
      <c r="CO44" s="119">
        <f t="shared" si="125"/>
        <v>0</v>
      </c>
      <c r="CP44" s="120" t="b">
        <f t="shared" si="126"/>
        <v>0</v>
      </c>
      <c r="CQ44" s="318">
        <f t="shared" si="127"/>
        <v>0</v>
      </c>
      <c r="CR44" s="120" t="b">
        <f t="shared" si="128"/>
        <v>0</v>
      </c>
      <c r="CS44" s="119">
        <f t="shared" si="129"/>
        <v>0</v>
      </c>
      <c r="CT44" s="120" t="b">
        <f t="shared" si="130"/>
        <v>0</v>
      </c>
      <c r="CU44" s="119">
        <f t="shared" si="131"/>
        <v>0</v>
      </c>
      <c r="CV44" s="120" t="b">
        <f t="shared" si="132"/>
        <v>0</v>
      </c>
      <c r="CW44" s="119">
        <f t="shared" si="133"/>
        <v>0</v>
      </c>
      <c r="CX44" s="120" t="b">
        <f t="shared" si="134"/>
        <v>0</v>
      </c>
      <c r="CY44" s="119">
        <f t="shared" si="135"/>
        <v>0</v>
      </c>
      <c r="CZ44" s="120" t="b">
        <f t="shared" si="136"/>
        <v>0</v>
      </c>
      <c r="DA44" s="119">
        <f t="shared" si="137"/>
        <v>0</v>
      </c>
      <c r="DB44" s="120" t="b">
        <f t="shared" si="138"/>
        <v>0</v>
      </c>
      <c r="DC44" s="119">
        <f t="shared" si="139"/>
        <v>0</v>
      </c>
      <c r="DD44" s="120" t="b">
        <f t="shared" si="140"/>
        <v>0</v>
      </c>
      <c r="DE44" s="283"/>
      <c r="DF44" s="119">
        <f t="shared" si="141"/>
        <v>0</v>
      </c>
      <c r="DG44" s="120" t="b">
        <f t="shared" si="142"/>
        <v>0</v>
      </c>
      <c r="DH44" s="119">
        <f t="shared" si="143"/>
        <v>0</v>
      </c>
      <c r="DI44" s="120" t="b">
        <f t="shared" si="144"/>
        <v>0</v>
      </c>
      <c r="DJ44" s="119">
        <f t="shared" si="145"/>
        <v>0</v>
      </c>
      <c r="DK44" s="120" t="b">
        <f t="shared" si="146"/>
        <v>0</v>
      </c>
      <c r="DL44" s="119">
        <f t="shared" si="147"/>
        <v>0</v>
      </c>
      <c r="DM44" s="120" t="b">
        <f t="shared" si="148"/>
        <v>0</v>
      </c>
      <c r="DN44" s="295"/>
      <c r="DO44" s="318">
        <f t="shared" si="149"/>
        <v>0</v>
      </c>
      <c r="DP44" s="120" t="b">
        <f t="shared" si="150"/>
        <v>0</v>
      </c>
      <c r="DQ44" s="119">
        <f t="shared" si="151"/>
        <v>0</v>
      </c>
      <c r="DR44" s="120" t="b">
        <f t="shared" si="152"/>
        <v>0</v>
      </c>
      <c r="DS44" s="119">
        <f t="shared" si="153"/>
        <v>0</v>
      </c>
      <c r="DT44" s="120" t="b">
        <f t="shared" si="154"/>
        <v>0</v>
      </c>
      <c r="DU44" s="119">
        <f t="shared" si="155"/>
        <v>0</v>
      </c>
      <c r="DV44" s="120" t="b">
        <f t="shared" si="156"/>
        <v>0</v>
      </c>
      <c r="DW44" s="119">
        <f t="shared" si="157"/>
        <v>0</v>
      </c>
      <c r="DX44" s="120" t="b">
        <f t="shared" si="158"/>
        <v>0</v>
      </c>
    </row>
    <row r="45" spans="1:128" ht="15.6" customHeight="1">
      <c r="A45" s="84"/>
      <c r="B45" s="118">
        <f>'1. Plano anual atividades'!C47</f>
        <v>0</v>
      </c>
      <c r="C45" s="9"/>
      <c r="D45" s="120">
        <f>'1. Plano anual atividades'!D47</f>
        <v>0</v>
      </c>
      <c r="E45" s="120">
        <f>'1. Plano anual atividades'!I47</f>
        <v>0</v>
      </c>
      <c r="F45" s="120">
        <f>'1. Plano anual atividades'!J47</f>
        <v>0</v>
      </c>
      <c r="G45" s="120">
        <f>'1. Plano anual atividades'!K47</f>
        <v>0</v>
      </c>
      <c r="H45" s="120">
        <f>'1. Plano anual atividades'!L47</f>
        <v>0</v>
      </c>
      <c r="I45" s="120">
        <f>'1. Plano anual atividades'!M47</f>
        <v>0</v>
      </c>
      <c r="J45" s="120">
        <f>'1. Plano anual atividades'!N47</f>
        <v>0</v>
      </c>
      <c r="K45" s="120">
        <f>'1. Plano anual atividades'!O47</f>
        <v>0</v>
      </c>
      <c r="L45" s="120">
        <f>'1. Plano anual atividades'!P47</f>
        <v>0</v>
      </c>
      <c r="M45" s="120">
        <f>'1. Plano anual atividades'!Q47</f>
        <v>0</v>
      </c>
      <c r="N45" s="120">
        <f>'1. Plano anual atividades'!R47</f>
        <v>0</v>
      </c>
      <c r="O45" s="9"/>
      <c r="P45" s="9"/>
      <c r="Q45" s="120">
        <f t="shared" si="86"/>
        <v>0</v>
      </c>
      <c r="R45" s="9"/>
      <c r="S45" s="9"/>
      <c r="T45" s="120">
        <f t="shared" si="159"/>
        <v>0</v>
      </c>
      <c r="U45" s="120">
        <f t="shared" si="160"/>
        <v>0</v>
      </c>
      <c r="V45" s="9"/>
      <c r="W45" s="9"/>
      <c r="X45" s="120">
        <f t="shared" si="87"/>
        <v>0</v>
      </c>
      <c r="Y45" s="120">
        <f t="shared" si="88"/>
        <v>0</v>
      </c>
      <c r="Z45" s="9"/>
      <c r="AA45" s="9"/>
      <c r="AB45" s="121">
        <f>'1. Plano anual atividades'!E47</f>
        <v>0</v>
      </c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122"/>
      <c r="BB45" s="17"/>
      <c r="BC45" s="17"/>
      <c r="BD45" s="9"/>
      <c r="BE45" s="119">
        <f t="shared" si="89"/>
        <v>0</v>
      </c>
      <c r="BF45" s="120" t="b">
        <f t="shared" si="90"/>
        <v>0</v>
      </c>
      <c r="BG45" s="119">
        <f t="shared" si="91"/>
        <v>0</v>
      </c>
      <c r="BH45" s="120" t="b">
        <f t="shared" si="92"/>
        <v>0</v>
      </c>
      <c r="BI45" s="119">
        <f t="shared" si="93"/>
        <v>0</v>
      </c>
      <c r="BJ45" s="120" t="b">
        <f t="shared" si="94"/>
        <v>0</v>
      </c>
      <c r="BK45" s="119">
        <f t="shared" si="95"/>
        <v>0</v>
      </c>
      <c r="BL45" s="120" t="b">
        <f t="shared" si="96"/>
        <v>0</v>
      </c>
      <c r="BM45" s="119">
        <f t="shared" si="97"/>
        <v>0</v>
      </c>
      <c r="BN45" s="120" t="b">
        <f t="shared" si="98"/>
        <v>0</v>
      </c>
      <c r="BO45" s="119">
        <f t="shared" si="99"/>
        <v>0</v>
      </c>
      <c r="BP45" s="120" t="b">
        <f t="shared" si="100"/>
        <v>0</v>
      </c>
      <c r="BQ45" s="119">
        <f t="shared" si="101"/>
        <v>0</v>
      </c>
      <c r="BR45" s="120" t="b">
        <f t="shared" si="102"/>
        <v>0</v>
      </c>
      <c r="BS45" s="119">
        <f t="shared" si="103"/>
        <v>0</v>
      </c>
      <c r="BT45" s="120" t="b">
        <f t="shared" si="104"/>
        <v>0</v>
      </c>
      <c r="BU45" s="119">
        <f t="shared" si="105"/>
        <v>0</v>
      </c>
      <c r="BV45" s="120" t="b">
        <f t="shared" si="106"/>
        <v>0</v>
      </c>
      <c r="BW45" s="119">
        <f t="shared" si="107"/>
        <v>0</v>
      </c>
      <c r="BX45" s="120" t="b">
        <f t="shared" si="108"/>
        <v>0</v>
      </c>
      <c r="BY45" s="119">
        <f t="shared" si="109"/>
        <v>0</v>
      </c>
      <c r="BZ45" s="120" t="b">
        <f t="shared" si="110"/>
        <v>0</v>
      </c>
      <c r="CA45" s="119">
        <f t="shared" si="111"/>
        <v>0</v>
      </c>
      <c r="CB45" s="120" t="b">
        <f t="shared" si="112"/>
        <v>0</v>
      </c>
      <c r="CC45" s="119">
        <f t="shared" si="113"/>
        <v>0</v>
      </c>
      <c r="CD45" s="120" t="b">
        <f t="shared" si="114"/>
        <v>0</v>
      </c>
      <c r="CE45" s="119">
        <f t="shared" si="115"/>
        <v>0</v>
      </c>
      <c r="CF45" s="120" t="b">
        <f t="shared" si="116"/>
        <v>0</v>
      </c>
      <c r="CG45" s="119">
        <f t="shared" si="117"/>
        <v>0</v>
      </c>
      <c r="CH45" s="120" t="b">
        <f t="shared" si="118"/>
        <v>0</v>
      </c>
      <c r="CI45" s="119">
        <f t="shared" si="119"/>
        <v>0</v>
      </c>
      <c r="CJ45" s="120" t="b">
        <f t="shared" si="120"/>
        <v>0</v>
      </c>
      <c r="CK45" s="119">
        <f t="shared" si="121"/>
        <v>0</v>
      </c>
      <c r="CL45" s="120" t="b">
        <f t="shared" si="122"/>
        <v>0</v>
      </c>
      <c r="CM45" s="119">
        <f t="shared" si="123"/>
        <v>0</v>
      </c>
      <c r="CN45" s="120" t="b">
        <f t="shared" si="124"/>
        <v>0</v>
      </c>
      <c r="CO45" s="119">
        <f t="shared" si="125"/>
        <v>0</v>
      </c>
      <c r="CP45" s="120" t="b">
        <f t="shared" si="126"/>
        <v>0</v>
      </c>
      <c r="CQ45" s="318">
        <f t="shared" si="127"/>
        <v>0</v>
      </c>
      <c r="CR45" s="120" t="b">
        <f t="shared" si="128"/>
        <v>0</v>
      </c>
      <c r="CS45" s="119">
        <f t="shared" si="129"/>
        <v>0</v>
      </c>
      <c r="CT45" s="120" t="b">
        <f t="shared" si="130"/>
        <v>0</v>
      </c>
      <c r="CU45" s="119">
        <f t="shared" si="131"/>
        <v>0</v>
      </c>
      <c r="CV45" s="120" t="b">
        <f t="shared" si="132"/>
        <v>0</v>
      </c>
      <c r="CW45" s="119">
        <f t="shared" si="133"/>
        <v>0</v>
      </c>
      <c r="CX45" s="120" t="b">
        <f t="shared" si="134"/>
        <v>0</v>
      </c>
      <c r="CY45" s="119">
        <f t="shared" si="135"/>
        <v>0</v>
      </c>
      <c r="CZ45" s="120" t="b">
        <f t="shared" si="136"/>
        <v>0</v>
      </c>
      <c r="DA45" s="119">
        <f t="shared" si="137"/>
        <v>0</v>
      </c>
      <c r="DB45" s="120" t="b">
        <f t="shared" si="138"/>
        <v>0</v>
      </c>
      <c r="DC45" s="119">
        <f t="shared" si="139"/>
        <v>0</v>
      </c>
      <c r="DD45" s="120" t="b">
        <f t="shared" si="140"/>
        <v>0</v>
      </c>
      <c r="DE45" s="283"/>
      <c r="DF45" s="119">
        <f t="shared" si="141"/>
        <v>0</v>
      </c>
      <c r="DG45" s="120" t="b">
        <f t="shared" si="142"/>
        <v>0</v>
      </c>
      <c r="DH45" s="119">
        <f t="shared" si="143"/>
        <v>0</v>
      </c>
      <c r="DI45" s="120" t="b">
        <f t="shared" si="144"/>
        <v>0</v>
      </c>
      <c r="DJ45" s="119">
        <f t="shared" si="145"/>
        <v>0</v>
      </c>
      <c r="DK45" s="120" t="b">
        <f t="shared" si="146"/>
        <v>0</v>
      </c>
      <c r="DL45" s="119">
        <f t="shared" si="147"/>
        <v>0</v>
      </c>
      <c r="DM45" s="120" t="b">
        <f t="shared" si="148"/>
        <v>0</v>
      </c>
      <c r="DN45" s="295"/>
      <c r="DO45" s="318">
        <f t="shared" si="149"/>
        <v>0</v>
      </c>
      <c r="DP45" s="120" t="b">
        <f t="shared" si="150"/>
        <v>0</v>
      </c>
      <c r="DQ45" s="119">
        <f t="shared" si="151"/>
        <v>0</v>
      </c>
      <c r="DR45" s="120" t="b">
        <f t="shared" si="152"/>
        <v>0</v>
      </c>
      <c r="DS45" s="119">
        <f t="shared" si="153"/>
        <v>0</v>
      </c>
      <c r="DT45" s="120" t="b">
        <f t="shared" si="154"/>
        <v>0</v>
      </c>
      <c r="DU45" s="119">
        <f t="shared" si="155"/>
        <v>0</v>
      </c>
      <c r="DV45" s="120" t="b">
        <f t="shared" si="156"/>
        <v>0</v>
      </c>
      <c r="DW45" s="119">
        <f t="shared" si="157"/>
        <v>0</v>
      </c>
      <c r="DX45" s="120" t="b">
        <f t="shared" si="158"/>
        <v>0</v>
      </c>
    </row>
    <row r="46" spans="1:128" ht="15.6" customHeight="1">
      <c r="A46" s="84"/>
      <c r="B46" s="118">
        <f>'1. Plano anual atividades'!C48</f>
        <v>0</v>
      </c>
      <c r="C46" s="9"/>
      <c r="D46" s="120">
        <f>'1. Plano anual atividades'!D48</f>
        <v>0</v>
      </c>
      <c r="E46" s="120">
        <f>'1. Plano anual atividades'!I48</f>
        <v>0</v>
      </c>
      <c r="F46" s="120">
        <f>'1. Plano anual atividades'!J48</f>
        <v>0</v>
      </c>
      <c r="G46" s="120">
        <f>'1. Plano anual atividades'!K48</f>
        <v>0</v>
      </c>
      <c r="H46" s="120">
        <f>'1. Plano anual atividades'!L48</f>
        <v>0</v>
      </c>
      <c r="I46" s="120">
        <f>'1. Plano anual atividades'!M48</f>
        <v>0</v>
      </c>
      <c r="J46" s="120">
        <f>'1. Plano anual atividades'!N48</f>
        <v>0</v>
      </c>
      <c r="K46" s="120">
        <f>'1. Plano anual atividades'!O48</f>
        <v>0</v>
      </c>
      <c r="L46" s="120">
        <f>'1. Plano anual atividades'!P48</f>
        <v>0</v>
      </c>
      <c r="M46" s="120">
        <f>'1. Plano anual atividades'!Q48</f>
        <v>0</v>
      </c>
      <c r="N46" s="120">
        <f>'1. Plano anual atividades'!R48</f>
        <v>0</v>
      </c>
      <c r="O46" s="9"/>
      <c r="P46" s="9"/>
      <c r="Q46" s="120">
        <f t="shared" si="86"/>
        <v>0</v>
      </c>
      <c r="R46" s="9"/>
      <c r="S46" s="9"/>
      <c r="T46" s="120">
        <f t="shared" si="159"/>
        <v>0</v>
      </c>
      <c r="U46" s="120">
        <f t="shared" si="160"/>
        <v>0</v>
      </c>
      <c r="V46" s="9"/>
      <c r="W46" s="9"/>
      <c r="X46" s="120">
        <f t="shared" si="87"/>
        <v>0</v>
      </c>
      <c r="Y46" s="120">
        <f t="shared" si="88"/>
        <v>0</v>
      </c>
      <c r="Z46" s="9"/>
      <c r="AA46" s="9"/>
      <c r="AB46" s="121">
        <f>'1. Plano anual atividades'!E48</f>
        <v>0</v>
      </c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122"/>
      <c r="BB46" s="17"/>
      <c r="BC46" s="17"/>
      <c r="BD46" s="9"/>
      <c r="BE46" s="119">
        <f t="shared" si="89"/>
        <v>0</v>
      </c>
      <c r="BF46" s="120" t="b">
        <f t="shared" si="90"/>
        <v>0</v>
      </c>
      <c r="BG46" s="119">
        <f t="shared" si="91"/>
        <v>0</v>
      </c>
      <c r="BH46" s="120" t="b">
        <f t="shared" si="92"/>
        <v>0</v>
      </c>
      <c r="BI46" s="119">
        <f t="shared" si="93"/>
        <v>0</v>
      </c>
      <c r="BJ46" s="120" t="b">
        <f t="shared" si="94"/>
        <v>0</v>
      </c>
      <c r="BK46" s="119">
        <f t="shared" si="95"/>
        <v>0</v>
      </c>
      <c r="BL46" s="120" t="b">
        <f t="shared" si="96"/>
        <v>0</v>
      </c>
      <c r="BM46" s="119">
        <f t="shared" si="97"/>
        <v>0</v>
      </c>
      <c r="BN46" s="120" t="b">
        <f t="shared" si="98"/>
        <v>0</v>
      </c>
      <c r="BO46" s="119">
        <f t="shared" si="99"/>
        <v>0</v>
      </c>
      <c r="BP46" s="120" t="b">
        <f t="shared" si="100"/>
        <v>0</v>
      </c>
      <c r="BQ46" s="119">
        <f t="shared" si="101"/>
        <v>0</v>
      </c>
      <c r="BR46" s="120" t="b">
        <f t="shared" si="102"/>
        <v>0</v>
      </c>
      <c r="BS46" s="119">
        <f t="shared" si="103"/>
        <v>0</v>
      </c>
      <c r="BT46" s="120" t="b">
        <f t="shared" si="104"/>
        <v>0</v>
      </c>
      <c r="BU46" s="119">
        <f t="shared" si="105"/>
        <v>0</v>
      </c>
      <c r="BV46" s="120" t="b">
        <f t="shared" si="106"/>
        <v>0</v>
      </c>
      <c r="BW46" s="119">
        <f t="shared" si="107"/>
        <v>0</v>
      </c>
      <c r="BX46" s="120" t="b">
        <f t="shared" si="108"/>
        <v>0</v>
      </c>
      <c r="BY46" s="119">
        <f t="shared" si="109"/>
        <v>0</v>
      </c>
      <c r="BZ46" s="120" t="b">
        <f t="shared" si="110"/>
        <v>0</v>
      </c>
      <c r="CA46" s="119">
        <f t="shared" si="111"/>
        <v>0</v>
      </c>
      <c r="CB46" s="120" t="b">
        <f t="shared" si="112"/>
        <v>0</v>
      </c>
      <c r="CC46" s="119">
        <f t="shared" si="113"/>
        <v>0</v>
      </c>
      <c r="CD46" s="120" t="b">
        <f t="shared" si="114"/>
        <v>0</v>
      </c>
      <c r="CE46" s="119">
        <f t="shared" si="115"/>
        <v>0</v>
      </c>
      <c r="CF46" s="120" t="b">
        <f t="shared" si="116"/>
        <v>0</v>
      </c>
      <c r="CG46" s="119">
        <f t="shared" si="117"/>
        <v>0</v>
      </c>
      <c r="CH46" s="120" t="b">
        <f t="shared" si="118"/>
        <v>0</v>
      </c>
      <c r="CI46" s="119">
        <f t="shared" si="119"/>
        <v>0</v>
      </c>
      <c r="CJ46" s="120" t="b">
        <f t="shared" si="120"/>
        <v>0</v>
      </c>
      <c r="CK46" s="119">
        <f t="shared" si="121"/>
        <v>0</v>
      </c>
      <c r="CL46" s="120" t="b">
        <f t="shared" si="122"/>
        <v>0</v>
      </c>
      <c r="CM46" s="119">
        <f t="shared" si="123"/>
        <v>0</v>
      </c>
      <c r="CN46" s="120" t="b">
        <f t="shared" si="124"/>
        <v>0</v>
      </c>
      <c r="CO46" s="119">
        <f t="shared" si="125"/>
        <v>0</v>
      </c>
      <c r="CP46" s="120" t="b">
        <f t="shared" si="126"/>
        <v>0</v>
      </c>
      <c r="CQ46" s="318">
        <f t="shared" si="127"/>
        <v>0</v>
      </c>
      <c r="CR46" s="120" t="b">
        <f t="shared" si="128"/>
        <v>0</v>
      </c>
      <c r="CS46" s="119">
        <f t="shared" si="129"/>
        <v>0</v>
      </c>
      <c r="CT46" s="120" t="b">
        <f t="shared" si="130"/>
        <v>0</v>
      </c>
      <c r="CU46" s="119">
        <f t="shared" si="131"/>
        <v>0</v>
      </c>
      <c r="CV46" s="120" t="b">
        <f t="shared" si="132"/>
        <v>0</v>
      </c>
      <c r="CW46" s="119">
        <f t="shared" si="133"/>
        <v>0</v>
      </c>
      <c r="CX46" s="120" t="b">
        <f t="shared" si="134"/>
        <v>0</v>
      </c>
      <c r="CY46" s="119">
        <f t="shared" si="135"/>
        <v>0</v>
      </c>
      <c r="CZ46" s="120" t="b">
        <f t="shared" si="136"/>
        <v>0</v>
      </c>
      <c r="DA46" s="119">
        <f t="shared" si="137"/>
        <v>0</v>
      </c>
      <c r="DB46" s="120" t="b">
        <f t="shared" si="138"/>
        <v>0</v>
      </c>
      <c r="DC46" s="119">
        <f t="shared" si="139"/>
        <v>0</v>
      </c>
      <c r="DD46" s="120" t="b">
        <f t="shared" si="140"/>
        <v>0</v>
      </c>
      <c r="DE46" s="283"/>
      <c r="DF46" s="119">
        <f t="shared" si="141"/>
        <v>0</v>
      </c>
      <c r="DG46" s="120" t="b">
        <f t="shared" si="142"/>
        <v>0</v>
      </c>
      <c r="DH46" s="119">
        <f t="shared" si="143"/>
        <v>0</v>
      </c>
      <c r="DI46" s="120" t="b">
        <f t="shared" si="144"/>
        <v>0</v>
      </c>
      <c r="DJ46" s="119">
        <f t="shared" si="145"/>
        <v>0</v>
      </c>
      <c r="DK46" s="120" t="b">
        <f t="shared" si="146"/>
        <v>0</v>
      </c>
      <c r="DL46" s="119">
        <f t="shared" si="147"/>
        <v>0</v>
      </c>
      <c r="DM46" s="120" t="b">
        <f t="shared" si="148"/>
        <v>0</v>
      </c>
      <c r="DN46" s="295"/>
      <c r="DO46" s="318">
        <f t="shared" si="149"/>
        <v>0</v>
      </c>
      <c r="DP46" s="120" t="b">
        <f t="shared" si="150"/>
        <v>0</v>
      </c>
      <c r="DQ46" s="119">
        <f t="shared" si="151"/>
        <v>0</v>
      </c>
      <c r="DR46" s="120" t="b">
        <f t="shared" si="152"/>
        <v>0</v>
      </c>
      <c r="DS46" s="119">
        <f t="shared" si="153"/>
        <v>0</v>
      </c>
      <c r="DT46" s="120" t="b">
        <f t="shared" si="154"/>
        <v>0</v>
      </c>
      <c r="DU46" s="119">
        <f t="shared" si="155"/>
        <v>0</v>
      </c>
      <c r="DV46" s="120" t="b">
        <f t="shared" si="156"/>
        <v>0</v>
      </c>
      <c r="DW46" s="119">
        <f t="shared" si="157"/>
        <v>0</v>
      </c>
      <c r="DX46" s="120" t="b">
        <f t="shared" si="158"/>
        <v>0</v>
      </c>
    </row>
    <row r="47" spans="1:128" ht="15.6" customHeight="1">
      <c r="A47" s="84"/>
      <c r="B47" s="118">
        <f>'1. Plano anual atividades'!C49</f>
        <v>0</v>
      </c>
      <c r="C47" s="9"/>
      <c r="D47" s="120">
        <f>'1. Plano anual atividades'!D49</f>
        <v>0</v>
      </c>
      <c r="E47" s="120">
        <f>'1. Plano anual atividades'!I49</f>
        <v>0</v>
      </c>
      <c r="F47" s="120">
        <f>'1. Plano anual atividades'!J49</f>
        <v>0</v>
      </c>
      <c r="G47" s="120">
        <f>'1. Plano anual atividades'!K49</f>
        <v>0</v>
      </c>
      <c r="H47" s="120">
        <f>'1. Plano anual atividades'!L49</f>
        <v>0</v>
      </c>
      <c r="I47" s="120">
        <f>'1. Plano anual atividades'!M49</f>
        <v>0</v>
      </c>
      <c r="J47" s="120">
        <f>'1. Plano anual atividades'!N49</f>
        <v>0</v>
      </c>
      <c r="K47" s="120">
        <f>'1. Plano anual atividades'!O49</f>
        <v>0</v>
      </c>
      <c r="L47" s="120">
        <f>'1. Plano anual atividades'!P49</f>
        <v>0</v>
      </c>
      <c r="M47" s="120">
        <f>'1. Plano anual atividades'!Q49</f>
        <v>0</v>
      </c>
      <c r="N47" s="120">
        <f>'1. Plano anual atividades'!R49</f>
        <v>0</v>
      </c>
      <c r="O47" s="9"/>
      <c r="P47" s="9"/>
      <c r="Q47" s="120">
        <f t="shared" si="86"/>
        <v>0</v>
      </c>
      <c r="R47" s="9"/>
      <c r="S47" s="9"/>
      <c r="T47" s="120">
        <f>P47*R47</f>
        <v>0</v>
      </c>
      <c r="U47" s="120">
        <f>P47*S47</f>
        <v>0</v>
      </c>
      <c r="V47" s="9"/>
      <c r="W47" s="9"/>
      <c r="X47" s="120">
        <f t="shared" si="87"/>
        <v>0</v>
      </c>
      <c r="Y47" s="120">
        <f t="shared" si="88"/>
        <v>0</v>
      </c>
      <c r="Z47" s="9"/>
      <c r="AA47" s="9"/>
      <c r="AB47" s="121">
        <f>'1. Plano anual atividades'!E49</f>
        <v>0</v>
      </c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122"/>
      <c r="BB47" s="17"/>
      <c r="BC47" s="17"/>
      <c r="BD47" s="9"/>
      <c r="BE47" s="119">
        <f t="shared" si="89"/>
        <v>0</v>
      </c>
      <c r="BF47" s="120" t="b">
        <f t="shared" si="90"/>
        <v>0</v>
      </c>
      <c r="BG47" s="119">
        <f t="shared" si="91"/>
        <v>0</v>
      </c>
      <c r="BH47" s="120" t="b">
        <f t="shared" si="92"/>
        <v>0</v>
      </c>
      <c r="BI47" s="119">
        <f t="shared" si="93"/>
        <v>0</v>
      </c>
      <c r="BJ47" s="120" t="b">
        <f t="shared" si="94"/>
        <v>0</v>
      </c>
      <c r="BK47" s="119">
        <f t="shared" si="95"/>
        <v>0</v>
      </c>
      <c r="BL47" s="120" t="b">
        <f t="shared" si="96"/>
        <v>0</v>
      </c>
      <c r="BM47" s="119">
        <f t="shared" si="97"/>
        <v>0</v>
      </c>
      <c r="BN47" s="120" t="b">
        <f t="shared" si="98"/>
        <v>0</v>
      </c>
      <c r="BO47" s="119">
        <f t="shared" si="99"/>
        <v>0</v>
      </c>
      <c r="BP47" s="120" t="b">
        <f t="shared" si="100"/>
        <v>0</v>
      </c>
      <c r="BQ47" s="119">
        <f t="shared" si="101"/>
        <v>0</v>
      </c>
      <c r="BR47" s="120" t="b">
        <f t="shared" si="102"/>
        <v>0</v>
      </c>
      <c r="BS47" s="119">
        <f t="shared" si="103"/>
        <v>0</v>
      </c>
      <c r="BT47" s="120" t="b">
        <f t="shared" si="104"/>
        <v>0</v>
      </c>
      <c r="BU47" s="119">
        <f t="shared" si="105"/>
        <v>0</v>
      </c>
      <c r="BV47" s="120" t="b">
        <f t="shared" si="106"/>
        <v>0</v>
      </c>
      <c r="BW47" s="119">
        <f t="shared" si="107"/>
        <v>0</v>
      </c>
      <c r="BX47" s="120" t="b">
        <f t="shared" si="108"/>
        <v>0</v>
      </c>
      <c r="BY47" s="119">
        <f t="shared" si="109"/>
        <v>0</v>
      </c>
      <c r="BZ47" s="120" t="b">
        <f t="shared" si="110"/>
        <v>0</v>
      </c>
      <c r="CA47" s="119">
        <f t="shared" si="111"/>
        <v>0</v>
      </c>
      <c r="CB47" s="120" t="b">
        <f t="shared" si="112"/>
        <v>0</v>
      </c>
      <c r="CC47" s="119">
        <f t="shared" si="113"/>
        <v>0</v>
      </c>
      <c r="CD47" s="120" t="b">
        <f t="shared" si="114"/>
        <v>0</v>
      </c>
      <c r="CE47" s="119">
        <f t="shared" si="115"/>
        <v>0</v>
      </c>
      <c r="CF47" s="120" t="b">
        <f t="shared" si="116"/>
        <v>0</v>
      </c>
      <c r="CG47" s="119">
        <f t="shared" si="117"/>
        <v>0</v>
      </c>
      <c r="CH47" s="120" t="b">
        <f t="shared" si="118"/>
        <v>0</v>
      </c>
      <c r="CI47" s="119">
        <f t="shared" si="119"/>
        <v>0</v>
      </c>
      <c r="CJ47" s="120" t="b">
        <f t="shared" si="120"/>
        <v>0</v>
      </c>
      <c r="CK47" s="119">
        <f t="shared" si="121"/>
        <v>0</v>
      </c>
      <c r="CL47" s="120" t="b">
        <f t="shared" si="122"/>
        <v>0</v>
      </c>
      <c r="CM47" s="119">
        <f t="shared" si="123"/>
        <v>0</v>
      </c>
      <c r="CN47" s="120" t="b">
        <f t="shared" si="124"/>
        <v>0</v>
      </c>
      <c r="CO47" s="119">
        <f t="shared" si="125"/>
        <v>0</v>
      </c>
      <c r="CP47" s="120" t="b">
        <f t="shared" si="126"/>
        <v>0</v>
      </c>
      <c r="CQ47" s="318">
        <f t="shared" si="127"/>
        <v>0</v>
      </c>
      <c r="CR47" s="120" t="b">
        <f t="shared" si="128"/>
        <v>0</v>
      </c>
      <c r="CS47" s="119">
        <f t="shared" si="129"/>
        <v>0</v>
      </c>
      <c r="CT47" s="120" t="b">
        <f t="shared" si="130"/>
        <v>0</v>
      </c>
      <c r="CU47" s="119">
        <f t="shared" si="131"/>
        <v>0</v>
      </c>
      <c r="CV47" s="120" t="b">
        <f t="shared" si="132"/>
        <v>0</v>
      </c>
      <c r="CW47" s="119">
        <f t="shared" si="133"/>
        <v>0</v>
      </c>
      <c r="CX47" s="120" t="b">
        <f t="shared" si="134"/>
        <v>0</v>
      </c>
      <c r="CY47" s="119">
        <f t="shared" si="135"/>
        <v>0</v>
      </c>
      <c r="CZ47" s="120" t="b">
        <f t="shared" si="136"/>
        <v>0</v>
      </c>
      <c r="DA47" s="119">
        <f t="shared" si="137"/>
        <v>0</v>
      </c>
      <c r="DB47" s="120" t="b">
        <f t="shared" si="138"/>
        <v>0</v>
      </c>
      <c r="DC47" s="119">
        <f t="shared" si="139"/>
        <v>0</v>
      </c>
      <c r="DD47" s="120" t="b">
        <f t="shared" si="140"/>
        <v>0</v>
      </c>
      <c r="DE47" s="283"/>
      <c r="DF47" s="119">
        <f t="shared" si="141"/>
        <v>0</v>
      </c>
      <c r="DG47" s="120" t="b">
        <f t="shared" si="142"/>
        <v>0</v>
      </c>
      <c r="DH47" s="119">
        <f t="shared" si="143"/>
        <v>0</v>
      </c>
      <c r="DI47" s="120" t="b">
        <f t="shared" si="144"/>
        <v>0</v>
      </c>
      <c r="DJ47" s="119">
        <f t="shared" si="145"/>
        <v>0</v>
      </c>
      <c r="DK47" s="120" t="b">
        <f t="shared" si="146"/>
        <v>0</v>
      </c>
      <c r="DL47" s="119">
        <f t="shared" si="147"/>
        <v>0</v>
      </c>
      <c r="DM47" s="120" t="b">
        <f t="shared" si="148"/>
        <v>0</v>
      </c>
      <c r="DN47" s="295"/>
      <c r="DO47" s="318">
        <f t="shared" si="149"/>
        <v>0</v>
      </c>
      <c r="DP47" s="120" t="b">
        <f t="shared" si="150"/>
        <v>0</v>
      </c>
      <c r="DQ47" s="119">
        <f t="shared" si="151"/>
        <v>0</v>
      </c>
      <c r="DR47" s="120" t="b">
        <f t="shared" si="152"/>
        <v>0</v>
      </c>
      <c r="DS47" s="119">
        <f t="shared" si="153"/>
        <v>0</v>
      </c>
      <c r="DT47" s="120" t="b">
        <f t="shared" si="154"/>
        <v>0</v>
      </c>
      <c r="DU47" s="119">
        <f t="shared" si="155"/>
        <v>0</v>
      </c>
      <c r="DV47" s="120" t="b">
        <f t="shared" si="156"/>
        <v>0</v>
      </c>
      <c r="DW47" s="119">
        <f t="shared" si="157"/>
        <v>0</v>
      </c>
      <c r="DX47" s="120" t="b">
        <f t="shared" si="158"/>
        <v>0</v>
      </c>
    </row>
    <row r="48" spans="1:128" ht="15.6" customHeight="1">
      <c r="A48" s="84"/>
      <c r="B48" s="118">
        <f>'1. Plano anual atividades'!C50</f>
        <v>0</v>
      </c>
      <c r="C48" s="9"/>
      <c r="D48" s="120">
        <f>'1. Plano anual atividades'!D50</f>
        <v>0</v>
      </c>
      <c r="E48" s="120">
        <f>'1. Plano anual atividades'!I50</f>
        <v>0</v>
      </c>
      <c r="F48" s="120">
        <f>'1. Plano anual atividades'!J50</f>
        <v>0</v>
      </c>
      <c r="G48" s="120">
        <f>'1. Plano anual atividades'!K50</f>
        <v>0</v>
      </c>
      <c r="H48" s="120">
        <f>'1. Plano anual atividades'!L50</f>
        <v>0</v>
      </c>
      <c r="I48" s="120">
        <f>'1. Plano anual atividades'!M50</f>
        <v>0</v>
      </c>
      <c r="J48" s="120">
        <f>'1. Plano anual atividades'!N50</f>
        <v>0</v>
      </c>
      <c r="K48" s="120">
        <f>'1. Plano anual atividades'!O50</f>
        <v>0</v>
      </c>
      <c r="L48" s="120">
        <f>'1. Plano anual atividades'!P50</f>
        <v>0</v>
      </c>
      <c r="M48" s="120">
        <f>'1. Plano anual atividades'!Q50</f>
        <v>0</v>
      </c>
      <c r="N48" s="120">
        <f>'1. Plano anual atividades'!R50</f>
        <v>0</v>
      </c>
      <c r="O48" s="9"/>
      <c r="P48" s="9"/>
      <c r="Q48" s="120">
        <f t="shared" si="86"/>
        <v>0</v>
      </c>
      <c r="R48" s="9"/>
      <c r="S48" s="9"/>
      <c r="T48" s="120">
        <f t="shared" ref="T48:T54" si="161">P48*R48</f>
        <v>0</v>
      </c>
      <c r="U48" s="120">
        <f t="shared" ref="U48:U54" si="162">P48*S48</f>
        <v>0</v>
      </c>
      <c r="V48" s="9"/>
      <c r="W48" s="9"/>
      <c r="X48" s="120">
        <f t="shared" si="87"/>
        <v>0</v>
      </c>
      <c r="Y48" s="120">
        <f t="shared" si="88"/>
        <v>0</v>
      </c>
      <c r="Z48" s="9"/>
      <c r="AA48" s="9"/>
      <c r="AB48" s="121">
        <f>'1. Plano anual atividades'!E50</f>
        <v>0</v>
      </c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122"/>
      <c r="BB48" s="17"/>
      <c r="BC48" s="17"/>
      <c r="BD48" s="9"/>
      <c r="BE48" s="119">
        <f t="shared" si="89"/>
        <v>0</v>
      </c>
      <c r="BF48" s="120" t="b">
        <f t="shared" si="90"/>
        <v>0</v>
      </c>
      <c r="BG48" s="119">
        <f t="shared" si="91"/>
        <v>0</v>
      </c>
      <c r="BH48" s="120" t="b">
        <f t="shared" si="92"/>
        <v>0</v>
      </c>
      <c r="BI48" s="119">
        <f t="shared" si="93"/>
        <v>0</v>
      </c>
      <c r="BJ48" s="120" t="b">
        <f t="shared" si="94"/>
        <v>0</v>
      </c>
      <c r="BK48" s="119">
        <f t="shared" si="95"/>
        <v>0</v>
      </c>
      <c r="BL48" s="120" t="b">
        <f t="shared" si="96"/>
        <v>0</v>
      </c>
      <c r="BM48" s="119">
        <f t="shared" si="97"/>
        <v>0</v>
      </c>
      <c r="BN48" s="120" t="b">
        <f t="shared" si="98"/>
        <v>0</v>
      </c>
      <c r="BO48" s="119">
        <f t="shared" si="99"/>
        <v>0</v>
      </c>
      <c r="BP48" s="120" t="b">
        <f t="shared" si="100"/>
        <v>0</v>
      </c>
      <c r="BQ48" s="119">
        <f t="shared" si="101"/>
        <v>0</v>
      </c>
      <c r="BR48" s="120" t="b">
        <f t="shared" si="102"/>
        <v>0</v>
      </c>
      <c r="BS48" s="119">
        <f t="shared" si="103"/>
        <v>0</v>
      </c>
      <c r="BT48" s="120" t="b">
        <f t="shared" si="104"/>
        <v>0</v>
      </c>
      <c r="BU48" s="119">
        <f t="shared" si="105"/>
        <v>0</v>
      </c>
      <c r="BV48" s="120" t="b">
        <f t="shared" si="106"/>
        <v>0</v>
      </c>
      <c r="BW48" s="119">
        <f t="shared" si="107"/>
        <v>0</v>
      </c>
      <c r="BX48" s="120" t="b">
        <f t="shared" si="108"/>
        <v>0</v>
      </c>
      <c r="BY48" s="119">
        <f t="shared" si="109"/>
        <v>0</v>
      </c>
      <c r="BZ48" s="120" t="b">
        <f t="shared" si="110"/>
        <v>0</v>
      </c>
      <c r="CA48" s="119">
        <f t="shared" si="111"/>
        <v>0</v>
      </c>
      <c r="CB48" s="120" t="b">
        <f t="shared" si="112"/>
        <v>0</v>
      </c>
      <c r="CC48" s="119">
        <f t="shared" si="113"/>
        <v>0</v>
      </c>
      <c r="CD48" s="120" t="b">
        <f t="shared" si="114"/>
        <v>0</v>
      </c>
      <c r="CE48" s="119">
        <f t="shared" si="115"/>
        <v>0</v>
      </c>
      <c r="CF48" s="120" t="b">
        <f t="shared" si="116"/>
        <v>0</v>
      </c>
      <c r="CG48" s="119">
        <f t="shared" si="117"/>
        <v>0</v>
      </c>
      <c r="CH48" s="120" t="b">
        <f t="shared" si="118"/>
        <v>0</v>
      </c>
      <c r="CI48" s="119">
        <f t="shared" si="119"/>
        <v>0</v>
      </c>
      <c r="CJ48" s="120" t="b">
        <f t="shared" si="120"/>
        <v>0</v>
      </c>
      <c r="CK48" s="119">
        <f t="shared" si="121"/>
        <v>0</v>
      </c>
      <c r="CL48" s="120" t="b">
        <f t="shared" si="122"/>
        <v>0</v>
      </c>
      <c r="CM48" s="119">
        <f t="shared" si="123"/>
        <v>0</v>
      </c>
      <c r="CN48" s="120" t="b">
        <f t="shared" si="124"/>
        <v>0</v>
      </c>
      <c r="CO48" s="119">
        <f t="shared" si="125"/>
        <v>0</v>
      </c>
      <c r="CP48" s="120" t="b">
        <f t="shared" si="126"/>
        <v>0</v>
      </c>
      <c r="CQ48" s="318">
        <f t="shared" si="127"/>
        <v>0</v>
      </c>
      <c r="CR48" s="120" t="b">
        <f t="shared" si="128"/>
        <v>0</v>
      </c>
      <c r="CS48" s="119">
        <f t="shared" si="129"/>
        <v>0</v>
      </c>
      <c r="CT48" s="120" t="b">
        <f t="shared" si="130"/>
        <v>0</v>
      </c>
      <c r="CU48" s="119">
        <f t="shared" si="131"/>
        <v>0</v>
      </c>
      <c r="CV48" s="120" t="b">
        <f t="shared" si="132"/>
        <v>0</v>
      </c>
      <c r="CW48" s="119">
        <f t="shared" si="133"/>
        <v>0</v>
      </c>
      <c r="CX48" s="120" t="b">
        <f t="shared" si="134"/>
        <v>0</v>
      </c>
      <c r="CY48" s="119">
        <f t="shared" si="135"/>
        <v>0</v>
      </c>
      <c r="CZ48" s="120" t="b">
        <f t="shared" si="136"/>
        <v>0</v>
      </c>
      <c r="DA48" s="119">
        <f t="shared" si="137"/>
        <v>0</v>
      </c>
      <c r="DB48" s="120" t="b">
        <f t="shared" si="138"/>
        <v>0</v>
      </c>
      <c r="DC48" s="119">
        <f t="shared" si="139"/>
        <v>0</v>
      </c>
      <c r="DD48" s="120" t="b">
        <f t="shared" si="140"/>
        <v>0</v>
      </c>
      <c r="DE48" s="283"/>
      <c r="DF48" s="119">
        <f t="shared" si="141"/>
        <v>0</v>
      </c>
      <c r="DG48" s="120" t="b">
        <f t="shared" si="142"/>
        <v>0</v>
      </c>
      <c r="DH48" s="119">
        <f t="shared" si="143"/>
        <v>0</v>
      </c>
      <c r="DI48" s="120" t="b">
        <f t="shared" si="144"/>
        <v>0</v>
      </c>
      <c r="DJ48" s="119">
        <f t="shared" si="145"/>
        <v>0</v>
      </c>
      <c r="DK48" s="120" t="b">
        <f t="shared" si="146"/>
        <v>0</v>
      </c>
      <c r="DL48" s="119">
        <f t="shared" si="147"/>
        <v>0</v>
      </c>
      <c r="DM48" s="120" t="b">
        <f t="shared" si="148"/>
        <v>0</v>
      </c>
      <c r="DN48" s="295"/>
      <c r="DO48" s="318">
        <f t="shared" si="149"/>
        <v>0</v>
      </c>
      <c r="DP48" s="120" t="b">
        <f t="shared" si="150"/>
        <v>0</v>
      </c>
      <c r="DQ48" s="119">
        <f t="shared" si="151"/>
        <v>0</v>
      </c>
      <c r="DR48" s="120" t="b">
        <f t="shared" si="152"/>
        <v>0</v>
      </c>
      <c r="DS48" s="119">
        <f t="shared" si="153"/>
        <v>0</v>
      </c>
      <c r="DT48" s="120" t="b">
        <f t="shared" si="154"/>
        <v>0</v>
      </c>
      <c r="DU48" s="119">
        <f t="shared" si="155"/>
        <v>0</v>
      </c>
      <c r="DV48" s="120" t="b">
        <f t="shared" si="156"/>
        <v>0</v>
      </c>
      <c r="DW48" s="119">
        <f t="shared" si="157"/>
        <v>0</v>
      </c>
      <c r="DX48" s="120" t="b">
        <f t="shared" si="158"/>
        <v>0</v>
      </c>
    </row>
    <row r="49" spans="1:128" ht="15.6">
      <c r="A49" s="74"/>
      <c r="B49" s="118">
        <f>'1. Plano anual atividades'!C51</f>
        <v>0</v>
      </c>
      <c r="C49" s="9"/>
      <c r="D49" s="120">
        <f>'1. Plano anual atividades'!D51</f>
        <v>0</v>
      </c>
      <c r="E49" s="120">
        <f>'1. Plano anual atividades'!I51</f>
        <v>0</v>
      </c>
      <c r="F49" s="120">
        <f>'1. Plano anual atividades'!J51</f>
        <v>0</v>
      </c>
      <c r="G49" s="120">
        <f>'1. Plano anual atividades'!K51</f>
        <v>0</v>
      </c>
      <c r="H49" s="120">
        <f>'1. Plano anual atividades'!L51</f>
        <v>0</v>
      </c>
      <c r="I49" s="120">
        <f>'1. Plano anual atividades'!M51</f>
        <v>0</v>
      </c>
      <c r="J49" s="120">
        <f>'1. Plano anual atividades'!N51</f>
        <v>0</v>
      </c>
      <c r="K49" s="120">
        <f>'1. Plano anual atividades'!O51</f>
        <v>0</v>
      </c>
      <c r="L49" s="120">
        <f>'1. Plano anual atividades'!P51</f>
        <v>0</v>
      </c>
      <c r="M49" s="120">
        <f>'1. Plano anual atividades'!Q51</f>
        <v>0</v>
      </c>
      <c r="N49" s="120">
        <f>'1. Plano anual atividades'!R51</f>
        <v>0</v>
      </c>
      <c r="O49" s="9"/>
      <c r="P49" s="9"/>
      <c r="Q49" s="120">
        <f t="shared" si="86"/>
        <v>0</v>
      </c>
      <c r="R49" s="9"/>
      <c r="S49" s="9"/>
      <c r="T49" s="120">
        <f t="shared" si="161"/>
        <v>0</v>
      </c>
      <c r="U49" s="120">
        <f t="shared" si="162"/>
        <v>0</v>
      </c>
      <c r="V49" s="9"/>
      <c r="W49" s="9"/>
      <c r="X49" s="120">
        <f t="shared" si="87"/>
        <v>0</v>
      </c>
      <c r="Y49" s="120">
        <f t="shared" si="88"/>
        <v>0</v>
      </c>
      <c r="Z49" s="9"/>
      <c r="AA49" s="9"/>
      <c r="AB49" s="121">
        <f>'1. Plano anual atividades'!E51</f>
        <v>0</v>
      </c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122"/>
      <c r="BB49" s="17"/>
      <c r="BC49" s="17"/>
      <c r="BD49" s="9"/>
      <c r="BE49" s="119">
        <f t="shared" si="89"/>
        <v>0</v>
      </c>
      <c r="BF49" s="120" t="b">
        <f t="shared" si="90"/>
        <v>0</v>
      </c>
      <c r="BG49" s="119">
        <f t="shared" si="91"/>
        <v>0</v>
      </c>
      <c r="BH49" s="120" t="b">
        <f t="shared" si="92"/>
        <v>0</v>
      </c>
      <c r="BI49" s="119">
        <f t="shared" si="93"/>
        <v>0</v>
      </c>
      <c r="BJ49" s="120" t="b">
        <f t="shared" si="94"/>
        <v>0</v>
      </c>
      <c r="BK49" s="119">
        <f t="shared" si="95"/>
        <v>0</v>
      </c>
      <c r="BL49" s="120" t="b">
        <f t="shared" si="96"/>
        <v>0</v>
      </c>
      <c r="BM49" s="119">
        <f t="shared" si="97"/>
        <v>0</v>
      </c>
      <c r="BN49" s="120" t="b">
        <f t="shared" si="98"/>
        <v>0</v>
      </c>
      <c r="BO49" s="119">
        <f t="shared" si="99"/>
        <v>0</v>
      </c>
      <c r="BP49" s="120" t="b">
        <f t="shared" si="100"/>
        <v>0</v>
      </c>
      <c r="BQ49" s="119">
        <f t="shared" si="101"/>
        <v>0</v>
      </c>
      <c r="BR49" s="120" t="b">
        <f t="shared" si="102"/>
        <v>0</v>
      </c>
      <c r="BS49" s="119">
        <f t="shared" si="103"/>
        <v>0</v>
      </c>
      <c r="BT49" s="120" t="b">
        <f t="shared" si="104"/>
        <v>0</v>
      </c>
      <c r="BU49" s="119">
        <f t="shared" si="105"/>
        <v>0</v>
      </c>
      <c r="BV49" s="120" t="b">
        <f t="shared" si="106"/>
        <v>0</v>
      </c>
      <c r="BW49" s="119">
        <f t="shared" si="107"/>
        <v>0</v>
      </c>
      <c r="BX49" s="120" t="b">
        <f t="shared" si="108"/>
        <v>0</v>
      </c>
      <c r="BY49" s="119">
        <f t="shared" si="109"/>
        <v>0</v>
      </c>
      <c r="BZ49" s="120" t="b">
        <f t="shared" si="110"/>
        <v>0</v>
      </c>
      <c r="CA49" s="119">
        <f t="shared" si="111"/>
        <v>0</v>
      </c>
      <c r="CB49" s="120" t="b">
        <f t="shared" si="112"/>
        <v>0</v>
      </c>
      <c r="CC49" s="119">
        <f t="shared" si="113"/>
        <v>0</v>
      </c>
      <c r="CD49" s="120" t="b">
        <f t="shared" si="114"/>
        <v>0</v>
      </c>
      <c r="CE49" s="119">
        <f t="shared" si="115"/>
        <v>0</v>
      </c>
      <c r="CF49" s="120" t="b">
        <f t="shared" si="116"/>
        <v>0</v>
      </c>
      <c r="CG49" s="119">
        <f t="shared" si="117"/>
        <v>0</v>
      </c>
      <c r="CH49" s="120" t="b">
        <f t="shared" si="118"/>
        <v>0</v>
      </c>
      <c r="CI49" s="119">
        <f t="shared" si="119"/>
        <v>0</v>
      </c>
      <c r="CJ49" s="120" t="b">
        <f t="shared" si="120"/>
        <v>0</v>
      </c>
      <c r="CK49" s="119">
        <f t="shared" si="121"/>
        <v>0</v>
      </c>
      <c r="CL49" s="120" t="b">
        <f t="shared" si="122"/>
        <v>0</v>
      </c>
      <c r="CM49" s="119">
        <f t="shared" si="123"/>
        <v>0</v>
      </c>
      <c r="CN49" s="120" t="b">
        <f t="shared" si="124"/>
        <v>0</v>
      </c>
      <c r="CO49" s="119">
        <f t="shared" si="125"/>
        <v>0</v>
      </c>
      <c r="CP49" s="120" t="b">
        <f t="shared" si="126"/>
        <v>0</v>
      </c>
      <c r="CQ49" s="318">
        <f t="shared" si="127"/>
        <v>0</v>
      </c>
      <c r="CR49" s="120" t="b">
        <f t="shared" si="128"/>
        <v>0</v>
      </c>
      <c r="CS49" s="119">
        <f t="shared" si="129"/>
        <v>0</v>
      </c>
      <c r="CT49" s="120" t="b">
        <f t="shared" si="130"/>
        <v>0</v>
      </c>
      <c r="CU49" s="119">
        <f t="shared" si="131"/>
        <v>0</v>
      </c>
      <c r="CV49" s="120" t="b">
        <f t="shared" si="132"/>
        <v>0</v>
      </c>
      <c r="CW49" s="119">
        <f t="shared" si="133"/>
        <v>0</v>
      </c>
      <c r="CX49" s="120" t="b">
        <f t="shared" si="134"/>
        <v>0</v>
      </c>
      <c r="CY49" s="119">
        <f t="shared" si="135"/>
        <v>0</v>
      </c>
      <c r="CZ49" s="120" t="b">
        <f t="shared" si="136"/>
        <v>0</v>
      </c>
      <c r="DA49" s="119">
        <f t="shared" si="137"/>
        <v>0</v>
      </c>
      <c r="DB49" s="120" t="b">
        <f t="shared" si="138"/>
        <v>0</v>
      </c>
      <c r="DC49" s="119">
        <f t="shared" si="139"/>
        <v>0</v>
      </c>
      <c r="DD49" s="120" t="b">
        <f t="shared" si="140"/>
        <v>0</v>
      </c>
      <c r="DE49" s="283"/>
      <c r="DF49" s="119">
        <f t="shared" si="141"/>
        <v>0</v>
      </c>
      <c r="DG49" s="120" t="b">
        <f t="shared" si="142"/>
        <v>0</v>
      </c>
      <c r="DH49" s="119">
        <f t="shared" si="143"/>
        <v>0</v>
      </c>
      <c r="DI49" s="120" t="b">
        <f t="shared" si="144"/>
        <v>0</v>
      </c>
      <c r="DJ49" s="119">
        <f t="shared" si="145"/>
        <v>0</v>
      </c>
      <c r="DK49" s="120" t="b">
        <f t="shared" si="146"/>
        <v>0</v>
      </c>
      <c r="DL49" s="119">
        <f t="shared" si="147"/>
        <v>0</v>
      </c>
      <c r="DM49" s="120" t="b">
        <f t="shared" si="148"/>
        <v>0</v>
      </c>
      <c r="DN49" s="295"/>
      <c r="DO49" s="318">
        <f t="shared" si="149"/>
        <v>0</v>
      </c>
      <c r="DP49" s="120" t="b">
        <f t="shared" si="150"/>
        <v>0</v>
      </c>
      <c r="DQ49" s="119">
        <f t="shared" si="151"/>
        <v>0</v>
      </c>
      <c r="DR49" s="120" t="b">
        <f t="shared" si="152"/>
        <v>0</v>
      </c>
      <c r="DS49" s="119">
        <f t="shared" si="153"/>
        <v>0</v>
      </c>
      <c r="DT49" s="120" t="b">
        <f t="shared" si="154"/>
        <v>0</v>
      </c>
      <c r="DU49" s="119">
        <f t="shared" si="155"/>
        <v>0</v>
      </c>
      <c r="DV49" s="120" t="b">
        <f t="shared" si="156"/>
        <v>0</v>
      </c>
      <c r="DW49" s="119">
        <f t="shared" si="157"/>
        <v>0</v>
      </c>
      <c r="DX49" s="120" t="b">
        <f t="shared" si="158"/>
        <v>0</v>
      </c>
    </row>
    <row r="50" spans="1:128" ht="15.6">
      <c r="A50" s="74"/>
      <c r="B50" s="118">
        <f>'1. Plano anual atividades'!C52</f>
        <v>0</v>
      </c>
      <c r="C50" s="9"/>
      <c r="D50" s="120">
        <f>'1. Plano anual atividades'!D52</f>
        <v>0</v>
      </c>
      <c r="E50" s="120">
        <f>'1. Plano anual atividades'!I52</f>
        <v>0</v>
      </c>
      <c r="F50" s="120">
        <f>'1. Plano anual atividades'!J52</f>
        <v>0</v>
      </c>
      <c r="G50" s="120">
        <f>'1. Plano anual atividades'!K52</f>
        <v>0</v>
      </c>
      <c r="H50" s="120">
        <f>'1. Plano anual atividades'!L52</f>
        <v>0</v>
      </c>
      <c r="I50" s="120">
        <f>'1. Plano anual atividades'!M52</f>
        <v>0</v>
      </c>
      <c r="J50" s="120">
        <f>'1. Plano anual atividades'!N52</f>
        <v>0</v>
      </c>
      <c r="K50" s="120">
        <f>'1. Plano anual atividades'!O52</f>
        <v>0</v>
      </c>
      <c r="L50" s="120">
        <f>'1. Plano anual atividades'!P52</f>
        <v>0</v>
      </c>
      <c r="M50" s="120">
        <f>'1. Plano anual atividades'!Q52</f>
        <v>0</v>
      </c>
      <c r="N50" s="120">
        <f>'1. Plano anual atividades'!R52</f>
        <v>0</v>
      </c>
      <c r="O50" s="9"/>
      <c r="P50" s="9"/>
      <c r="Q50" s="120">
        <f t="shared" si="86"/>
        <v>0</v>
      </c>
      <c r="R50" s="9"/>
      <c r="S50" s="9"/>
      <c r="T50" s="120">
        <f t="shared" si="161"/>
        <v>0</v>
      </c>
      <c r="U50" s="120">
        <f t="shared" si="162"/>
        <v>0</v>
      </c>
      <c r="V50" s="9"/>
      <c r="W50" s="9"/>
      <c r="X50" s="120">
        <f t="shared" si="87"/>
        <v>0</v>
      </c>
      <c r="Y50" s="120">
        <f t="shared" si="88"/>
        <v>0</v>
      </c>
      <c r="Z50" s="9"/>
      <c r="AA50" s="9"/>
      <c r="AB50" s="121">
        <f>'1. Plano anual atividades'!E52</f>
        <v>0</v>
      </c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122"/>
      <c r="BB50" s="17"/>
      <c r="BC50" s="17"/>
      <c r="BD50" s="9"/>
      <c r="BE50" s="119">
        <f t="shared" si="89"/>
        <v>0</v>
      </c>
      <c r="BF50" s="120" t="b">
        <f t="shared" si="90"/>
        <v>0</v>
      </c>
      <c r="BG50" s="119">
        <f t="shared" si="91"/>
        <v>0</v>
      </c>
      <c r="BH50" s="120" t="b">
        <f t="shared" si="92"/>
        <v>0</v>
      </c>
      <c r="BI50" s="119">
        <f t="shared" si="93"/>
        <v>0</v>
      </c>
      <c r="BJ50" s="120" t="b">
        <f t="shared" si="94"/>
        <v>0</v>
      </c>
      <c r="BK50" s="119">
        <f t="shared" si="95"/>
        <v>0</v>
      </c>
      <c r="BL50" s="120" t="b">
        <f t="shared" si="96"/>
        <v>0</v>
      </c>
      <c r="BM50" s="119">
        <f t="shared" si="97"/>
        <v>0</v>
      </c>
      <c r="BN50" s="120" t="b">
        <f t="shared" si="98"/>
        <v>0</v>
      </c>
      <c r="BO50" s="119">
        <f t="shared" si="99"/>
        <v>0</v>
      </c>
      <c r="BP50" s="120" t="b">
        <f t="shared" si="100"/>
        <v>0</v>
      </c>
      <c r="BQ50" s="119">
        <f t="shared" si="101"/>
        <v>0</v>
      </c>
      <c r="BR50" s="120" t="b">
        <f t="shared" si="102"/>
        <v>0</v>
      </c>
      <c r="BS50" s="119">
        <f t="shared" si="103"/>
        <v>0</v>
      </c>
      <c r="BT50" s="120" t="b">
        <f t="shared" si="104"/>
        <v>0</v>
      </c>
      <c r="BU50" s="119">
        <f t="shared" si="105"/>
        <v>0</v>
      </c>
      <c r="BV50" s="120" t="b">
        <f t="shared" si="106"/>
        <v>0</v>
      </c>
      <c r="BW50" s="119">
        <f t="shared" si="107"/>
        <v>0</v>
      </c>
      <c r="BX50" s="120" t="b">
        <f t="shared" si="108"/>
        <v>0</v>
      </c>
      <c r="BY50" s="119">
        <f t="shared" si="109"/>
        <v>0</v>
      </c>
      <c r="BZ50" s="120" t="b">
        <f t="shared" si="110"/>
        <v>0</v>
      </c>
      <c r="CA50" s="119">
        <f t="shared" si="111"/>
        <v>0</v>
      </c>
      <c r="CB50" s="120" t="b">
        <f t="shared" si="112"/>
        <v>0</v>
      </c>
      <c r="CC50" s="119">
        <f t="shared" si="113"/>
        <v>0</v>
      </c>
      <c r="CD50" s="120" t="b">
        <f t="shared" si="114"/>
        <v>0</v>
      </c>
      <c r="CE50" s="119">
        <f t="shared" si="115"/>
        <v>0</v>
      </c>
      <c r="CF50" s="120" t="b">
        <f t="shared" si="116"/>
        <v>0</v>
      </c>
      <c r="CG50" s="119">
        <f t="shared" si="117"/>
        <v>0</v>
      </c>
      <c r="CH50" s="120" t="b">
        <f t="shared" si="118"/>
        <v>0</v>
      </c>
      <c r="CI50" s="119">
        <f t="shared" si="119"/>
        <v>0</v>
      </c>
      <c r="CJ50" s="120" t="b">
        <f t="shared" si="120"/>
        <v>0</v>
      </c>
      <c r="CK50" s="119">
        <f t="shared" si="121"/>
        <v>0</v>
      </c>
      <c r="CL50" s="120" t="b">
        <f t="shared" si="122"/>
        <v>0</v>
      </c>
      <c r="CM50" s="119">
        <f t="shared" si="123"/>
        <v>0</v>
      </c>
      <c r="CN50" s="120" t="b">
        <f t="shared" si="124"/>
        <v>0</v>
      </c>
      <c r="CO50" s="119">
        <f t="shared" si="125"/>
        <v>0</v>
      </c>
      <c r="CP50" s="120" t="b">
        <f t="shared" si="126"/>
        <v>0</v>
      </c>
      <c r="CQ50" s="318">
        <f t="shared" si="127"/>
        <v>0</v>
      </c>
      <c r="CR50" s="120" t="b">
        <f t="shared" si="128"/>
        <v>0</v>
      </c>
      <c r="CS50" s="119">
        <f t="shared" si="129"/>
        <v>0</v>
      </c>
      <c r="CT50" s="120" t="b">
        <f t="shared" si="130"/>
        <v>0</v>
      </c>
      <c r="CU50" s="119">
        <f t="shared" si="131"/>
        <v>0</v>
      </c>
      <c r="CV50" s="120" t="b">
        <f t="shared" si="132"/>
        <v>0</v>
      </c>
      <c r="CW50" s="119">
        <f t="shared" si="133"/>
        <v>0</v>
      </c>
      <c r="CX50" s="120" t="b">
        <f t="shared" si="134"/>
        <v>0</v>
      </c>
      <c r="CY50" s="119">
        <f t="shared" si="135"/>
        <v>0</v>
      </c>
      <c r="CZ50" s="120" t="b">
        <f t="shared" si="136"/>
        <v>0</v>
      </c>
      <c r="DA50" s="119">
        <f t="shared" si="137"/>
        <v>0</v>
      </c>
      <c r="DB50" s="120" t="b">
        <f t="shared" si="138"/>
        <v>0</v>
      </c>
      <c r="DC50" s="119">
        <f t="shared" si="139"/>
        <v>0</v>
      </c>
      <c r="DD50" s="120" t="b">
        <f t="shared" si="140"/>
        <v>0</v>
      </c>
      <c r="DE50" s="283"/>
      <c r="DF50" s="119">
        <f t="shared" si="141"/>
        <v>0</v>
      </c>
      <c r="DG50" s="120" t="b">
        <f t="shared" si="142"/>
        <v>0</v>
      </c>
      <c r="DH50" s="119">
        <f t="shared" si="143"/>
        <v>0</v>
      </c>
      <c r="DI50" s="120" t="b">
        <f t="shared" si="144"/>
        <v>0</v>
      </c>
      <c r="DJ50" s="119">
        <f t="shared" si="145"/>
        <v>0</v>
      </c>
      <c r="DK50" s="120" t="b">
        <f t="shared" si="146"/>
        <v>0</v>
      </c>
      <c r="DL50" s="119">
        <f t="shared" si="147"/>
        <v>0</v>
      </c>
      <c r="DM50" s="120" t="b">
        <f t="shared" si="148"/>
        <v>0</v>
      </c>
      <c r="DN50" s="295"/>
      <c r="DO50" s="318">
        <f t="shared" si="149"/>
        <v>0</v>
      </c>
      <c r="DP50" s="120" t="b">
        <f t="shared" si="150"/>
        <v>0</v>
      </c>
      <c r="DQ50" s="119">
        <f t="shared" si="151"/>
        <v>0</v>
      </c>
      <c r="DR50" s="120" t="b">
        <f t="shared" si="152"/>
        <v>0</v>
      </c>
      <c r="DS50" s="119">
        <f t="shared" si="153"/>
        <v>0</v>
      </c>
      <c r="DT50" s="120" t="b">
        <f t="shared" si="154"/>
        <v>0</v>
      </c>
      <c r="DU50" s="119">
        <f t="shared" si="155"/>
        <v>0</v>
      </c>
      <c r="DV50" s="120" t="b">
        <f t="shared" si="156"/>
        <v>0</v>
      </c>
      <c r="DW50" s="119">
        <f t="shared" si="157"/>
        <v>0</v>
      </c>
      <c r="DX50" s="120" t="b">
        <f t="shared" si="158"/>
        <v>0</v>
      </c>
    </row>
    <row r="51" spans="1:128" ht="15.6">
      <c r="A51" s="74"/>
      <c r="B51" s="118">
        <f>'1. Plano anual atividades'!C53</f>
        <v>0</v>
      </c>
      <c r="C51" s="9"/>
      <c r="D51" s="120">
        <f>'1. Plano anual atividades'!D53</f>
        <v>0</v>
      </c>
      <c r="E51" s="120">
        <f>'1. Plano anual atividades'!I53</f>
        <v>0</v>
      </c>
      <c r="F51" s="120">
        <f>'1. Plano anual atividades'!J53</f>
        <v>0</v>
      </c>
      <c r="G51" s="120">
        <f>'1. Plano anual atividades'!K53</f>
        <v>0</v>
      </c>
      <c r="H51" s="120">
        <f>'1. Plano anual atividades'!L53</f>
        <v>0</v>
      </c>
      <c r="I51" s="120">
        <f>'1. Plano anual atividades'!M53</f>
        <v>0</v>
      </c>
      <c r="J51" s="120">
        <f>'1. Plano anual atividades'!N53</f>
        <v>0</v>
      </c>
      <c r="K51" s="120">
        <f>'1. Plano anual atividades'!O53</f>
        <v>0</v>
      </c>
      <c r="L51" s="120">
        <f>'1. Plano anual atividades'!P53</f>
        <v>0</v>
      </c>
      <c r="M51" s="120">
        <f>'1. Plano anual atividades'!Q53</f>
        <v>0</v>
      </c>
      <c r="N51" s="120">
        <f>'1. Plano anual atividades'!R53</f>
        <v>0</v>
      </c>
      <c r="O51" s="9"/>
      <c r="P51" s="9"/>
      <c r="Q51" s="120">
        <f t="shared" si="86"/>
        <v>0</v>
      </c>
      <c r="R51" s="9"/>
      <c r="S51" s="9"/>
      <c r="T51" s="120">
        <f t="shared" si="161"/>
        <v>0</v>
      </c>
      <c r="U51" s="120">
        <f t="shared" si="162"/>
        <v>0</v>
      </c>
      <c r="V51" s="9"/>
      <c r="W51" s="9"/>
      <c r="X51" s="120">
        <f t="shared" si="87"/>
        <v>0</v>
      </c>
      <c r="Y51" s="120">
        <f t="shared" si="88"/>
        <v>0</v>
      </c>
      <c r="Z51" s="9"/>
      <c r="AA51" s="9"/>
      <c r="AB51" s="121">
        <f>'1. Plano anual atividades'!E53</f>
        <v>0</v>
      </c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122"/>
      <c r="BB51" s="17"/>
      <c r="BC51" s="17"/>
      <c r="BD51" s="9"/>
      <c r="BE51" s="119">
        <f t="shared" si="89"/>
        <v>0</v>
      </c>
      <c r="BF51" s="120" t="b">
        <f t="shared" si="90"/>
        <v>0</v>
      </c>
      <c r="BG51" s="119">
        <f t="shared" si="91"/>
        <v>0</v>
      </c>
      <c r="BH51" s="120" t="b">
        <f t="shared" si="92"/>
        <v>0</v>
      </c>
      <c r="BI51" s="119">
        <f t="shared" si="93"/>
        <v>0</v>
      </c>
      <c r="BJ51" s="120" t="b">
        <f t="shared" si="94"/>
        <v>0</v>
      </c>
      <c r="BK51" s="119">
        <f t="shared" si="95"/>
        <v>0</v>
      </c>
      <c r="BL51" s="120" t="b">
        <f t="shared" si="96"/>
        <v>0</v>
      </c>
      <c r="BM51" s="119">
        <f t="shared" si="97"/>
        <v>0</v>
      </c>
      <c r="BN51" s="120" t="b">
        <f t="shared" si="98"/>
        <v>0</v>
      </c>
      <c r="BO51" s="119">
        <f t="shared" si="99"/>
        <v>0</v>
      </c>
      <c r="BP51" s="120" t="b">
        <f t="shared" si="100"/>
        <v>0</v>
      </c>
      <c r="BQ51" s="119">
        <f t="shared" si="101"/>
        <v>0</v>
      </c>
      <c r="BR51" s="120" t="b">
        <f t="shared" si="102"/>
        <v>0</v>
      </c>
      <c r="BS51" s="119">
        <f t="shared" si="103"/>
        <v>0</v>
      </c>
      <c r="BT51" s="120" t="b">
        <f t="shared" si="104"/>
        <v>0</v>
      </c>
      <c r="BU51" s="119">
        <f t="shared" si="105"/>
        <v>0</v>
      </c>
      <c r="BV51" s="120" t="b">
        <f t="shared" si="106"/>
        <v>0</v>
      </c>
      <c r="BW51" s="119">
        <f t="shared" si="107"/>
        <v>0</v>
      </c>
      <c r="BX51" s="120" t="b">
        <f t="shared" si="108"/>
        <v>0</v>
      </c>
      <c r="BY51" s="119">
        <f t="shared" si="109"/>
        <v>0</v>
      </c>
      <c r="BZ51" s="120" t="b">
        <f t="shared" si="110"/>
        <v>0</v>
      </c>
      <c r="CA51" s="119">
        <f t="shared" si="111"/>
        <v>0</v>
      </c>
      <c r="CB51" s="120" t="b">
        <f t="shared" si="112"/>
        <v>0</v>
      </c>
      <c r="CC51" s="119">
        <f t="shared" si="113"/>
        <v>0</v>
      </c>
      <c r="CD51" s="120" t="b">
        <f t="shared" si="114"/>
        <v>0</v>
      </c>
      <c r="CE51" s="119">
        <f t="shared" si="115"/>
        <v>0</v>
      </c>
      <c r="CF51" s="120" t="b">
        <f t="shared" si="116"/>
        <v>0</v>
      </c>
      <c r="CG51" s="119">
        <f t="shared" si="117"/>
        <v>0</v>
      </c>
      <c r="CH51" s="120" t="b">
        <f t="shared" si="118"/>
        <v>0</v>
      </c>
      <c r="CI51" s="119">
        <f t="shared" si="119"/>
        <v>0</v>
      </c>
      <c r="CJ51" s="120" t="b">
        <f t="shared" si="120"/>
        <v>0</v>
      </c>
      <c r="CK51" s="119">
        <f t="shared" si="121"/>
        <v>0</v>
      </c>
      <c r="CL51" s="120" t="b">
        <f t="shared" si="122"/>
        <v>0</v>
      </c>
      <c r="CM51" s="119">
        <f t="shared" si="123"/>
        <v>0</v>
      </c>
      <c r="CN51" s="120" t="b">
        <f t="shared" si="124"/>
        <v>0</v>
      </c>
      <c r="CO51" s="119">
        <f t="shared" si="125"/>
        <v>0</v>
      </c>
      <c r="CP51" s="120" t="b">
        <f t="shared" si="126"/>
        <v>0</v>
      </c>
      <c r="CQ51" s="318">
        <f t="shared" si="127"/>
        <v>0</v>
      </c>
      <c r="CR51" s="120" t="b">
        <f t="shared" si="128"/>
        <v>0</v>
      </c>
      <c r="CS51" s="119">
        <f t="shared" si="129"/>
        <v>0</v>
      </c>
      <c r="CT51" s="120" t="b">
        <f t="shared" si="130"/>
        <v>0</v>
      </c>
      <c r="CU51" s="119">
        <f t="shared" si="131"/>
        <v>0</v>
      </c>
      <c r="CV51" s="120" t="b">
        <f t="shared" si="132"/>
        <v>0</v>
      </c>
      <c r="CW51" s="119">
        <f t="shared" si="133"/>
        <v>0</v>
      </c>
      <c r="CX51" s="120" t="b">
        <f t="shared" si="134"/>
        <v>0</v>
      </c>
      <c r="CY51" s="119">
        <f t="shared" si="135"/>
        <v>0</v>
      </c>
      <c r="CZ51" s="120" t="b">
        <f t="shared" si="136"/>
        <v>0</v>
      </c>
      <c r="DA51" s="119">
        <f t="shared" si="137"/>
        <v>0</v>
      </c>
      <c r="DB51" s="120" t="b">
        <f t="shared" si="138"/>
        <v>0</v>
      </c>
      <c r="DC51" s="119">
        <f t="shared" si="139"/>
        <v>0</v>
      </c>
      <c r="DD51" s="120" t="b">
        <f t="shared" si="140"/>
        <v>0</v>
      </c>
      <c r="DE51" s="283"/>
      <c r="DF51" s="119">
        <f t="shared" si="141"/>
        <v>0</v>
      </c>
      <c r="DG51" s="120" t="b">
        <f t="shared" si="142"/>
        <v>0</v>
      </c>
      <c r="DH51" s="119">
        <f t="shared" si="143"/>
        <v>0</v>
      </c>
      <c r="DI51" s="120" t="b">
        <f t="shared" si="144"/>
        <v>0</v>
      </c>
      <c r="DJ51" s="119">
        <f t="shared" si="145"/>
        <v>0</v>
      </c>
      <c r="DK51" s="120" t="b">
        <f t="shared" si="146"/>
        <v>0</v>
      </c>
      <c r="DL51" s="119">
        <f t="shared" si="147"/>
        <v>0</v>
      </c>
      <c r="DM51" s="120" t="b">
        <f t="shared" si="148"/>
        <v>0</v>
      </c>
      <c r="DN51" s="295"/>
      <c r="DO51" s="318">
        <f t="shared" si="149"/>
        <v>0</v>
      </c>
      <c r="DP51" s="120" t="b">
        <f t="shared" si="150"/>
        <v>0</v>
      </c>
      <c r="DQ51" s="119">
        <f t="shared" si="151"/>
        <v>0</v>
      </c>
      <c r="DR51" s="120" t="b">
        <f t="shared" si="152"/>
        <v>0</v>
      </c>
      <c r="DS51" s="119">
        <f t="shared" si="153"/>
        <v>0</v>
      </c>
      <c r="DT51" s="120" t="b">
        <f t="shared" si="154"/>
        <v>0</v>
      </c>
      <c r="DU51" s="119">
        <f t="shared" si="155"/>
        <v>0</v>
      </c>
      <c r="DV51" s="120" t="b">
        <f t="shared" si="156"/>
        <v>0</v>
      </c>
      <c r="DW51" s="119">
        <f t="shared" si="157"/>
        <v>0</v>
      </c>
      <c r="DX51" s="120" t="b">
        <f t="shared" si="158"/>
        <v>0</v>
      </c>
    </row>
    <row r="52" spans="1:128" ht="15.6">
      <c r="A52" s="74"/>
      <c r="B52" s="118">
        <f>'1. Plano anual atividades'!C54</f>
        <v>0</v>
      </c>
      <c r="C52" s="9"/>
      <c r="D52" s="120">
        <f>'1. Plano anual atividades'!D54</f>
        <v>0</v>
      </c>
      <c r="E52" s="120">
        <f>'1. Plano anual atividades'!I54</f>
        <v>0</v>
      </c>
      <c r="F52" s="120">
        <f>'1. Plano anual atividades'!J54</f>
        <v>0</v>
      </c>
      <c r="G52" s="120">
        <f>'1. Plano anual atividades'!K54</f>
        <v>0</v>
      </c>
      <c r="H52" s="120">
        <f>'1. Plano anual atividades'!L54</f>
        <v>0</v>
      </c>
      <c r="I52" s="120">
        <f>'1. Plano anual atividades'!M54</f>
        <v>0</v>
      </c>
      <c r="J52" s="120">
        <f>'1. Plano anual atividades'!N54</f>
        <v>0</v>
      </c>
      <c r="K52" s="120">
        <f>'1. Plano anual atividades'!O54</f>
        <v>0</v>
      </c>
      <c r="L52" s="120">
        <f>'1. Plano anual atividades'!P54</f>
        <v>0</v>
      </c>
      <c r="M52" s="120">
        <f>'1. Plano anual atividades'!Q54</f>
        <v>0</v>
      </c>
      <c r="N52" s="120">
        <f>'1. Plano anual atividades'!R54</f>
        <v>0</v>
      </c>
      <c r="O52" s="9"/>
      <c r="P52" s="9"/>
      <c r="Q52" s="120">
        <f t="shared" si="86"/>
        <v>0</v>
      </c>
      <c r="R52" s="9"/>
      <c r="S52" s="9"/>
      <c r="T52" s="120">
        <f t="shared" si="161"/>
        <v>0</v>
      </c>
      <c r="U52" s="120">
        <f t="shared" si="162"/>
        <v>0</v>
      </c>
      <c r="V52" s="9"/>
      <c r="W52" s="9"/>
      <c r="X52" s="120">
        <f t="shared" si="87"/>
        <v>0</v>
      </c>
      <c r="Y52" s="120">
        <f t="shared" si="88"/>
        <v>0</v>
      </c>
      <c r="Z52" s="9"/>
      <c r="AA52" s="9"/>
      <c r="AB52" s="121">
        <f>'1. Plano anual atividades'!E54</f>
        <v>0</v>
      </c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122"/>
      <c r="BB52" s="17"/>
      <c r="BC52" s="17"/>
      <c r="BD52" s="9"/>
      <c r="BE52" s="119">
        <f t="shared" si="89"/>
        <v>0</v>
      </c>
      <c r="BF52" s="120" t="b">
        <f t="shared" si="90"/>
        <v>0</v>
      </c>
      <c r="BG52" s="119">
        <f t="shared" si="91"/>
        <v>0</v>
      </c>
      <c r="BH52" s="120" t="b">
        <f t="shared" si="92"/>
        <v>0</v>
      </c>
      <c r="BI52" s="119">
        <f t="shared" si="93"/>
        <v>0</v>
      </c>
      <c r="BJ52" s="120" t="b">
        <f t="shared" si="94"/>
        <v>0</v>
      </c>
      <c r="BK52" s="119">
        <f t="shared" si="95"/>
        <v>0</v>
      </c>
      <c r="BL52" s="120" t="b">
        <f t="shared" si="96"/>
        <v>0</v>
      </c>
      <c r="BM52" s="119">
        <f t="shared" si="97"/>
        <v>0</v>
      </c>
      <c r="BN52" s="120" t="b">
        <f t="shared" si="98"/>
        <v>0</v>
      </c>
      <c r="BO52" s="119">
        <f t="shared" si="99"/>
        <v>0</v>
      </c>
      <c r="BP52" s="120" t="b">
        <f t="shared" si="100"/>
        <v>0</v>
      </c>
      <c r="BQ52" s="119">
        <f t="shared" si="101"/>
        <v>0</v>
      </c>
      <c r="BR52" s="120" t="b">
        <f t="shared" si="102"/>
        <v>0</v>
      </c>
      <c r="BS52" s="119">
        <f t="shared" si="103"/>
        <v>0</v>
      </c>
      <c r="BT52" s="120" t="b">
        <f t="shared" si="104"/>
        <v>0</v>
      </c>
      <c r="BU52" s="119">
        <f t="shared" si="105"/>
        <v>0</v>
      </c>
      <c r="BV52" s="120" t="b">
        <f t="shared" si="106"/>
        <v>0</v>
      </c>
      <c r="BW52" s="119">
        <f t="shared" si="107"/>
        <v>0</v>
      </c>
      <c r="BX52" s="120" t="b">
        <f t="shared" si="108"/>
        <v>0</v>
      </c>
      <c r="BY52" s="119">
        <f t="shared" si="109"/>
        <v>0</v>
      </c>
      <c r="BZ52" s="120" t="b">
        <f t="shared" si="110"/>
        <v>0</v>
      </c>
      <c r="CA52" s="119">
        <f t="shared" si="111"/>
        <v>0</v>
      </c>
      <c r="CB52" s="120" t="b">
        <f t="shared" si="112"/>
        <v>0</v>
      </c>
      <c r="CC52" s="119">
        <f t="shared" si="113"/>
        <v>0</v>
      </c>
      <c r="CD52" s="120" t="b">
        <f t="shared" si="114"/>
        <v>0</v>
      </c>
      <c r="CE52" s="119">
        <f t="shared" si="115"/>
        <v>0</v>
      </c>
      <c r="CF52" s="120" t="b">
        <f t="shared" si="116"/>
        <v>0</v>
      </c>
      <c r="CG52" s="119">
        <f t="shared" si="117"/>
        <v>0</v>
      </c>
      <c r="CH52" s="120" t="b">
        <f t="shared" si="118"/>
        <v>0</v>
      </c>
      <c r="CI52" s="119">
        <f t="shared" si="119"/>
        <v>0</v>
      </c>
      <c r="CJ52" s="120" t="b">
        <f t="shared" si="120"/>
        <v>0</v>
      </c>
      <c r="CK52" s="119">
        <f t="shared" si="121"/>
        <v>0</v>
      </c>
      <c r="CL52" s="120" t="b">
        <f t="shared" si="122"/>
        <v>0</v>
      </c>
      <c r="CM52" s="119">
        <f t="shared" si="123"/>
        <v>0</v>
      </c>
      <c r="CN52" s="120" t="b">
        <f t="shared" si="124"/>
        <v>0</v>
      </c>
      <c r="CO52" s="119">
        <f t="shared" si="125"/>
        <v>0</v>
      </c>
      <c r="CP52" s="120" t="b">
        <f t="shared" si="126"/>
        <v>0</v>
      </c>
      <c r="CQ52" s="318">
        <f t="shared" si="127"/>
        <v>0</v>
      </c>
      <c r="CR52" s="120" t="b">
        <f t="shared" si="128"/>
        <v>0</v>
      </c>
      <c r="CS52" s="119">
        <f t="shared" si="129"/>
        <v>0</v>
      </c>
      <c r="CT52" s="120" t="b">
        <f t="shared" si="130"/>
        <v>0</v>
      </c>
      <c r="CU52" s="119">
        <f t="shared" si="131"/>
        <v>0</v>
      </c>
      <c r="CV52" s="120" t="b">
        <f t="shared" si="132"/>
        <v>0</v>
      </c>
      <c r="CW52" s="119">
        <f t="shared" si="133"/>
        <v>0</v>
      </c>
      <c r="CX52" s="120" t="b">
        <f t="shared" si="134"/>
        <v>0</v>
      </c>
      <c r="CY52" s="119">
        <f t="shared" si="135"/>
        <v>0</v>
      </c>
      <c r="CZ52" s="120" t="b">
        <f t="shared" si="136"/>
        <v>0</v>
      </c>
      <c r="DA52" s="119">
        <f t="shared" si="137"/>
        <v>0</v>
      </c>
      <c r="DB52" s="120" t="b">
        <f t="shared" si="138"/>
        <v>0</v>
      </c>
      <c r="DC52" s="119">
        <f t="shared" si="139"/>
        <v>0</v>
      </c>
      <c r="DD52" s="120" t="b">
        <f t="shared" si="140"/>
        <v>0</v>
      </c>
      <c r="DE52" s="283"/>
      <c r="DF52" s="119">
        <f t="shared" si="141"/>
        <v>0</v>
      </c>
      <c r="DG52" s="120" t="b">
        <f t="shared" si="142"/>
        <v>0</v>
      </c>
      <c r="DH52" s="119">
        <f t="shared" si="143"/>
        <v>0</v>
      </c>
      <c r="DI52" s="120" t="b">
        <f t="shared" si="144"/>
        <v>0</v>
      </c>
      <c r="DJ52" s="119">
        <f t="shared" si="145"/>
        <v>0</v>
      </c>
      <c r="DK52" s="120" t="b">
        <f t="shared" si="146"/>
        <v>0</v>
      </c>
      <c r="DL52" s="119">
        <f t="shared" si="147"/>
        <v>0</v>
      </c>
      <c r="DM52" s="120" t="b">
        <f t="shared" si="148"/>
        <v>0</v>
      </c>
      <c r="DN52" s="295"/>
      <c r="DO52" s="318">
        <f t="shared" si="149"/>
        <v>0</v>
      </c>
      <c r="DP52" s="120" t="b">
        <f t="shared" si="150"/>
        <v>0</v>
      </c>
      <c r="DQ52" s="119">
        <f t="shared" si="151"/>
        <v>0</v>
      </c>
      <c r="DR52" s="120" t="b">
        <f t="shared" si="152"/>
        <v>0</v>
      </c>
      <c r="DS52" s="119">
        <f t="shared" si="153"/>
        <v>0</v>
      </c>
      <c r="DT52" s="120" t="b">
        <f t="shared" si="154"/>
        <v>0</v>
      </c>
      <c r="DU52" s="119">
        <f t="shared" si="155"/>
        <v>0</v>
      </c>
      <c r="DV52" s="120" t="b">
        <f t="shared" si="156"/>
        <v>0</v>
      </c>
      <c r="DW52" s="119">
        <f t="shared" si="157"/>
        <v>0</v>
      </c>
      <c r="DX52" s="120" t="b">
        <f t="shared" si="158"/>
        <v>0</v>
      </c>
    </row>
    <row r="53" spans="1:128" ht="15.6">
      <c r="A53" s="74"/>
      <c r="B53" s="118">
        <f>'1. Plano anual atividades'!C55</f>
        <v>0</v>
      </c>
      <c r="C53" s="9"/>
      <c r="D53" s="120">
        <f>'1. Plano anual atividades'!D55</f>
        <v>0</v>
      </c>
      <c r="E53" s="120">
        <f>'1. Plano anual atividades'!I55</f>
        <v>0</v>
      </c>
      <c r="F53" s="120">
        <f>'1. Plano anual atividades'!J55</f>
        <v>0</v>
      </c>
      <c r="G53" s="120">
        <f>'1. Plano anual atividades'!K55</f>
        <v>0</v>
      </c>
      <c r="H53" s="120">
        <f>'1. Plano anual atividades'!L55</f>
        <v>0</v>
      </c>
      <c r="I53" s="120">
        <f>'1. Plano anual atividades'!M55</f>
        <v>0</v>
      </c>
      <c r="J53" s="120">
        <f>'1. Plano anual atividades'!N55</f>
        <v>0</v>
      </c>
      <c r="K53" s="120">
        <f>'1. Plano anual atividades'!O55</f>
        <v>0</v>
      </c>
      <c r="L53" s="120">
        <f>'1. Plano anual atividades'!P55</f>
        <v>0</v>
      </c>
      <c r="M53" s="120">
        <f>'1. Plano anual atividades'!Q55</f>
        <v>0</v>
      </c>
      <c r="N53" s="120">
        <f>'1. Plano anual atividades'!R55</f>
        <v>0</v>
      </c>
      <c r="O53" s="9"/>
      <c r="P53" s="9"/>
      <c r="Q53" s="120">
        <f t="shared" si="86"/>
        <v>0</v>
      </c>
      <c r="R53" s="9"/>
      <c r="S53" s="9"/>
      <c r="T53" s="120">
        <f t="shared" si="161"/>
        <v>0</v>
      </c>
      <c r="U53" s="120">
        <f t="shared" si="162"/>
        <v>0</v>
      </c>
      <c r="V53" s="9"/>
      <c r="W53" s="9"/>
      <c r="X53" s="120">
        <f t="shared" si="87"/>
        <v>0</v>
      </c>
      <c r="Y53" s="120">
        <f t="shared" si="88"/>
        <v>0</v>
      </c>
      <c r="Z53" s="9"/>
      <c r="AA53" s="9"/>
      <c r="AB53" s="121">
        <f>'1. Plano anual atividades'!E55</f>
        <v>0</v>
      </c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122"/>
      <c r="BB53" s="17"/>
      <c r="BC53" s="17"/>
      <c r="BD53" s="9"/>
      <c r="BE53" s="119">
        <f t="shared" si="89"/>
        <v>0</v>
      </c>
      <c r="BF53" s="120" t="b">
        <f t="shared" si="90"/>
        <v>0</v>
      </c>
      <c r="BG53" s="119">
        <f t="shared" si="91"/>
        <v>0</v>
      </c>
      <c r="BH53" s="120" t="b">
        <f t="shared" si="92"/>
        <v>0</v>
      </c>
      <c r="BI53" s="119">
        <f t="shared" si="93"/>
        <v>0</v>
      </c>
      <c r="BJ53" s="120" t="b">
        <f t="shared" si="94"/>
        <v>0</v>
      </c>
      <c r="BK53" s="119">
        <f t="shared" si="95"/>
        <v>0</v>
      </c>
      <c r="BL53" s="120" t="b">
        <f t="shared" si="96"/>
        <v>0</v>
      </c>
      <c r="BM53" s="119">
        <f t="shared" si="97"/>
        <v>0</v>
      </c>
      <c r="BN53" s="120" t="b">
        <f t="shared" si="98"/>
        <v>0</v>
      </c>
      <c r="BO53" s="119">
        <f t="shared" si="99"/>
        <v>0</v>
      </c>
      <c r="BP53" s="120" t="b">
        <f t="shared" si="100"/>
        <v>0</v>
      </c>
      <c r="BQ53" s="119">
        <f t="shared" si="101"/>
        <v>0</v>
      </c>
      <c r="BR53" s="120" t="b">
        <f t="shared" si="102"/>
        <v>0</v>
      </c>
      <c r="BS53" s="119">
        <f t="shared" si="103"/>
        <v>0</v>
      </c>
      <c r="BT53" s="120" t="b">
        <f t="shared" si="104"/>
        <v>0</v>
      </c>
      <c r="BU53" s="119">
        <f t="shared" si="105"/>
        <v>0</v>
      </c>
      <c r="BV53" s="120" t="b">
        <f t="shared" si="106"/>
        <v>0</v>
      </c>
      <c r="BW53" s="119">
        <f t="shared" si="107"/>
        <v>0</v>
      </c>
      <c r="BX53" s="120" t="b">
        <f t="shared" si="108"/>
        <v>0</v>
      </c>
      <c r="BY53" s="119">
        <f t="shared" si="109"/>
        <v>0</v>
      </c>
      <c r="BZ53" s="120" t="b">
        <f t="shared" si="110"/>
        <v>0</v>
      </c>
      <c r="CA53" s="119">
        <f t="shared" si="111"/>
        <v>0</v>
      </c>
      <c r="CB53" s="120" t="b">
        <f t="shared" si="112"/>
        <v>0</v>
      </c>
      <c r="CC53" s="119">
        <f t="shared" si="113"/>
        <v>0</v>
      </c>
      <c r="CD53" s="120" t="b">
        <f t="shared" si="114"/>
        <v>0</v>
      </c>
      <c r="CE53" s="119">
        <f t="shared" si="115"/>
        <v>0</v>
      </c>
      <c r="CF53" s="120" t="b">
        <f t="shared" si="116"/>
        <v>0</v>
      </c>
      <c r="CG53" s="119">
        <f t="shared" si="117"/>
        <v>0</v>
      </c>
      <c r="CH53" s="120" t="b">
        <f t="shared" si="118"/>
        <v>0</v>
      </c>
      <c r="CI53" s="119">
        <f t="shared" si="119"/>
        <v>0</v>
      </c>
      <c r="CJ53" s="120" t="b">
        <f t="shared" si="120"/>
        <v>0</v>
      </c>
      <c r="CK53" s="119">
        <f t="shared" si="121"/>
        <v>0</v>
      </c>
      <c r="CL53" s="120" t="b">
        <f t="shared" si="122"/>
        <v>0</v>
      </c>
      <c r="CM53" s="119">
        <f t="shared" si="123"/>
        <v>0</v>
      </c>
      <c r="CN53" s="120" t="b">
        <f t="shared" si="124"/>
        <v>0</v>
      </c>
      <c r="CO53" s="119">
        <f t="shared" si="125"/>
        <v>0</v>
      </c>
      <c r="CP53" s="120" t="b">
        <f t="shared" si="126"/>
        <v>0</v>
      </c>
      <c r="CQ53" s="318">
        <f t="shared" si="127"/>
        <v>0</v>
      </c>
      <c r="CR53" s="120" t="b">
        <f t="shared" si="128"/>
        <v>0</v>
      </c>
      <c r="CS53" s="119">
        <f t="shared" si="129"/>
        <v>0</v>
      </c>
      <c r="CT53" s="120" t="b">
        <f t="shared" si="130"/>
        <v>0</v>
      </c>
      <c r="CU53" s="119">
        <f t="shared" si="131"/>
        <v>0</v>
      </c>
      <c r="CV53" s="120" t="b">
        <f t="shared" si="132"/>
        <v>0</v>
      </c>
      <c r="CW53" s="119">
        <f t="shared" si="133"/>
        <v>0</v>
      </c>
      <c r="CX53" s="120" t="b">
        <f t="shared" si="134"/>
        <v>0</v>
      </c>
      <c r="CY53" s="119">
        <f t="shared" si="135"/>
        <v>0</v>
      </c>
      <c r="CZ53" s="120" t="b">
        <f t="shared" si="136"/>
        <v>0</v>
      </c>
      <c r="DA53" s="119">
        <f t="shared" si="137"/>
        <v>0</v>
      </c>
      <c r="DB53" s="120" t="b">
        <f t="shared" si="138"/>
        <v>0</v>
      </c>
      <c r="DC53" s="119">
        <f t="shared" si="139"/>
        <v>0</v>
      </c>
      <c r="DD53" s="120" t="b">
        <f t="shared" si="140"/>
        <v>0</v>
      </c>
      <c r="DE53" s="283"/>
      <c r="DF53" s="119">
        <f t="shared" si="141"/>
        <v>0</v>
      </c>
      <c r="DG53" s="120" t="b">
        <f t="shared" si="142"/>
        <v>0</v>
      </c>
      <c r="DH53" s="119">
        <f t="shared" si="143"/>
        <v>0</v>
      </c>
      <c r="DI53" s="120" t="b">
        <f t="shared" si="144"/>
        <v>0</v>
      </c>
      <c r="DJ53" s="119">
        <f t="shared" si="145"/>
        <v>0</v>
      </c>
      <c r="DK53" s="120" t="b">
        <f t="shared" si="146"/>
        <v>0</v>
      </c>
      <c r="DL53" s="119">
        <f t="shared" si="147"/>
        <v>0</v>
      </c>
      <c r="DM53" s="120" t="b">
        <f t="shared" si="148"/>
        <v>0</v>
      </c>
      <c r="DN53" s="295"/>
      <c r="DO53" s="318">
        <f t="shared" si="149"/>
        <v>0</v>
      </c>
      <c r="DP53" s="120" t="b">
        <f t="shared" si="150"/>
        <v>0</v>
      </c>
      <c r="DQ53" s="119">
        <f t="shared" si="151"/>
        <v>0</v>
      </c>
      <c r="DR53" s="120" t="b">
        <f t="shared" si="152"/>
        <v>0</v>
      </c>
      <c r="DS53" s="119">
        <f t="shared" si="153"/>
        <v>0</v>
      </c>
      <c r="DT53" s="120" t="b">
        <f t="shared" si="154"/>
        <v>0</v>
      </c>
      <c r="DU53" s="119">
        <f t="shared" si="155"/>
        <v>0</v>
      </c>
      <c r="DV53" s="120" t="b">
        <f t="shared" si="156"/>
        <v>0</v>
      </c>
      <c r="DW53" s="119">
        <f t="shared" si="157"/>
        <v>0</v>
      </c>
      <c r="DX53" s="120" t="b">
        <f t="shared" si="158"/>
        <v>0</v>
      </c>
    </row>
    <row r="54" spans="1:128" ht="15.6">
      <c r="A54" s="74"/>
      <c r="B54" s="118">
        <f>'1. Plano anual atividades'!C56</f>
        <v>0</v>
      </c>
      <c r="C54" s="9"/>
      <c r="D54" s="120">
        <f>'1. Plano anual atividades'!D56</f>
        <v>0</v>
      </c>
      <c r="E54" s="120">
        <f>'1. Plano anual atividades'!I56</f>
        <v>0</v>
      </c>
      <c r="F54" s="120">
        <f>'1. Plano anual atividades'!J56</f>
        <v>0</v>
      </c>
      <c r="G54" s="120">
        <f>'1. Plano anual atividades'!K56</f>
        <v>0</v>
      </c>
      <c r="H54" s="120">
        <f>'1. Plano anual atividades'!L56</f>
        <v>0</v>
      </c>
      <c r="I54" s="120">
        <f>'1. Plano anual atividades'!M56</f>
        <v>0</v>
      </c>
      <c r="J54" s="120">
        <f>'1. Plano anual atividades'!N56</f>
        <v>0</v>
      </c>
      <c r="K54" s="120">
        <f>'1. Plano anual atividades'!O56</f>
        <v>0</v>
      </c>
      <c r="L54" s="120">
        <f>'1. Plano anual atividades'!P56</f>
        <v>0</v>
      </c>
      <c r="M54" s="120">
        <f>'1. Plano anual atividades'!Q56</f>
        <v>0</v>
      </c>
      <c r="N54" s="120">
        <f>'1. Plano anual atividades'!R56</f>
        <v>0</v>
      </c>
      <c r="O54" s="9"/>
      <c r="P54" s="9"/>
      <c r="Q54" s="120">
        <f t="shared" si="86"/>
        <v>0</v>
      </c>
      <c r="R54" s="9"/>
      <c r="S54" s="9"/>
      <c r="T54" s="120">
        <f t="shared" si="161"/>
        <v>0</v>
      </c>
      <c r="U54" s="120">
        <f t="shared" si="162"/>
        <v>0</v>
      </c>
      <c r="V54" s="9"/>
      <c r="W54" s="9"/>
      <c r="X54" s="120">
        <f>P54*V54</f>
        <v>0</v>
      </c>
      <c r="Y54" s="120">
        <f t="shared" si="88"/>
        <v>0</v>
      </c>
      <c r="Z54" s="9"/>
      <c r="AA54" s="9"/>
      <c r="AB54" s="121">
        <f>'1. Plano anual atividades'!E56</f>
        <v>0</v>
      </c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122"/>
      <c r="BB54" s="17"/>
      <c r="BC54" s="17"/>
      <c r="BD54" s="9"/>
      <c r="BE54" s="119">
        <f t="shared" si="89"/>
        <v>0</v>
      </c>
      <c r="BF54" s="120" t="b">
        <f t="shared" si="90"/>
        <v>0</v>
      </c>
      <c r="BG54" s="119">
        <f t="shared" si="91"/>
        <v>0</v>
      </c>
      <c r="BH54" s="120" t="b">
        <f t="shared" si="92"/>
        <v>0</v>
      </c>
      <c r="BI54" s="119">
        <f t="shared" si="93"/>
        <v>0</v>
      </c>
      <c r="BJ54" s="120" t="b">
        <f t="shared" si="94"/>
        <v>0</v>
      </c>
      <c r="BK54" s="119">
        <f t="shared" si="95"/>
        <v>0</v>
      </c>
      <c r="BL54" s="120" t="b">
        <f t="shared" si="96"/>
        <v>0</v>
      </c>
      <c r="BM54" s="119">
        <f t="shared" si="97"/>
        <v>0</v>
      </c>
      <c r="BN54" s="120" t="b">
        <f t="shared" si="98"/>
        <v>0</v>
      </c>
      <c r="BO54" s="119">
        <f t="shared" si="99"/>
        <v>0</v>
      </c>
      <c r="BP54" s="120" t="b">
        <f t="shared" si="100"/>
        <v>0</v>
      </c>
      <c r="BQ54" s="119">
        <f t="shared" si="101"/>
        <v>0</v>
      </c>
      <c r="BR54" s="120" t="b">
        <f t="shared" si="102"/>
        <v>0</v>
      </c>
      <c r="BS54" s="119">
        <f t="shared" si="103"/>
        <v>0</v>
      </c>
      <c r="BT54" s="120" t="b">
        <f t="shared" si="104"/>
        <v>0</v>
      </c>
      <c r="BU54" s="119">
        <f t="shared" si="105"/>
        <v>0</v>
      </c>
      <c r="BV54" s="120" t="b">
        <f t="shared" si="106"/>
        <v>0</v>
      </c>
      <c r="BW54" s="119">
        <f t="shared" si="107"/>
        <v>0</v>
      </c>
      <c r="BX54" s="120" t="b">
        <f t="shared" si="108"/>
        <v>0</v>
      </c>
      <c r="BY54" s="119">
        <f t="shared" si="109"/>
        <v>0</v>
      </c>
      <c r="BZ54" s="120" t="b">
        <f t="shared" si="110"/>
        <v>0</v>
      </c>
      <c r="CA54" s="119">
        <f t="shared" si="111"/>
        <v>0</v>
      </c>
      <c r="CB54" s="120" t="b">
        <f t="shared" si="112"/>
        <v>0</v>
      </c>
      <c r="CC54" s="119">
        <f t="shared" si="113"/>
        <v>0</v>
      </c>
      <c r="CD54" s="120" t="b">
        <f t="shared" si="114"/>
        <v>0</v>
      </c>
      <c r="CE54" s="119">
        <f t="shared" si="115"/>
        <v>0</v>
      </c>
      <c r="CF54" s="120" t="b">
        <f t="shared" si="116"/>
        <v>0</v>
      </c>
      <c r="CG54" s="119">
        <f t="shared" si="117"/>
        <v>0</v>
      </c>
      <c r="CH54" s="120" t="b">
        <f t="shared" si="118"/>
        <v>0</v>
      </c>
      <c r="CI54" s="119">
        <f t="shared" si="119"/>
        <v>0</v>
      </c>
      <c r="CJ54" s="120" t="b">
        <f t="shared" si="120"/>
        <v>0</v>
      </c>
      <c r="CK54" s="119">
        <f t="shared" si="121"/>
        <v>0</v>
      </c>
      <c r="CL54" s="120" t="b">
        <f t="shared" si="122"/>
        <v>0</v>
      </c>
      <c r="CM54" s="119">
        <f t="shared" si="123"/>
        <v>0</v>
      </c>
      <c r="CN54" s="120" t="b">
        <f t="shared" si="124"/>
        <v>0</v>
      </c>
      <c r="CO54" s="119">
        <f t="shared" si="125"/>
        <v>0</v>
      </c>
      <c r="CP54" s="120" t="b">
        <f t="shared" si="126"/>
        <v>0</v>
      </c>
      <c r="CQ54" s="318">
        <f t="shared" si="127"/>
        <v>0</v>
      </c>
      <c r="CR54" s="120" t="b">
        <f t="shared" si="128"/>
        <v>0</v>
      </c>
      <c r="CS54" s="119">
        <f t="shared" si="129"/>
        <v>0</v>
      </c>
      <c r="CT54" s="120" t="b">
        <f t="shared" si="130"/>
        <v>0</v>
      </c>
      <c r="CU54" s="119">
        <f t="shared" si="131"/>
        <v>0</v>
      </c>
      <c r="CV54" s="120" t="b">
        <f t="shared" si="132"/>
        <v>0</v>
      </c>
      <c r="CW54" s="119">
        <f t="shared" si="133"/>
        <v>0</v>
      </c>
      <c r="CX54" s="120" t="b">
        <f t="shared" si="134"/>
        <v>0</v>
      </c>
      <c r="CY54" s="119">
        <f t="shared" si="135"/>
        <v>0</v>
      </c>
      <c r="CZ54" s="120" t="b">
        <f t="shared" si="136"/>
        <v>0</v>
      </c>
      <c r="DA54" s="119">
        <f t="shared" si="137"/>
        <v>0</v>
      </c>
      <c r="DB54" s="120" t="b">
        <f t="shared" si="138"/>
        <v>0</v>
      </c>
      <c r="DC54" s="119">
        <f t="shared" si="139"/>
        <v>0</v>
      </c>
      <c r="DD54" s="120" t="b">
        <f t="shared" si="140"/>
        <v>0</v>
      </c>
      <c r="DE54" s="283"/>
      <c r="DF54" s="119">
        <f t="shared" si="141"/>
        <v>0</v>
      </c>
      <c r="DG54" s="120" t="b">
        <f t="shared" si="142"/>
        <v>0</v>
      </c>
      <c r="DH54" s="119">
        <f t="shared" si="143"/>
        <v>0</v>
      </c>
      <c r="DI54" s="120" t="b">
        <f t="shared" si="144"/>
        <v>0</v>
      </c>
      <c r="DJ54" s="119">
        <f t="shared" si="145"/>
        <v>0</v>
      </c>
      <c r="DK54" s="120" t="b">
        <f t="shared" si="146"/>
        <v>0</v>
      </c>
      <c r="DL54" s="119">
        <f t="shared" si="147"/>
        <v>0</v>
      </c>
      <c r="DM54" s="120" t="b">
        <f t="shared" si="148"/>
        <v>0</v>
      </c>
      <c r="DN54" s="295"/>
      <c r="DO54" s="318">
        <f t="shared" si="149"/>
        <v>0</v>
      </c>
      <c r="DP54" s="120" t="b">
        <f t="shared" si="150"/>
        <v>0</v>
      </c>
      <c r="DQ54" s="119">
        <f t="shared" si="151"/>
        <v>0</v>
      </c>
      <c r="DR54" s="120" t="b">
        <f t="shared" si="152"/>
        <v>0</v>
      </c>
      <c r="DS54" s="119">
        <f t="shared" si="153"/>
        <v>0</v>
      </c>
      <c r="DT54" s="120" t="b">
        <f t="shared" si="154"/>
        <v>0</v>
      </c>
      <c r="DU54" s="119">
        <f t="shared" si="155"/>
        <v>0</v>
      </c>
      <c r="DV54" s="120" t="b">
        <f t="shared" si="156"/>
        <v>0</v>
      </c>
      <c r="DW54" s="119">
        <f t="shared" si="157"/>
        <v>0</v>
      </c>
      <c r="DX54" s="120" t="b">
        <f t="shared" si="158"/>
        <v>0</v>
      </c>
    </row>
    <row r="55" spans="1:128" ht="16.2" thickBot="1">
      <c r="A55" s="7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7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272"/>
      <c r="BC55" s="272"/>
      <c r="BD55" s="272"/>
      <c r="BE55" s="272"/>
      <c r="BF55" s="272"/>
      <c r="BG55" s="272"/>
      <c r="BH55" s="272"/>
      <c r="BI55" s="272"/>
      <c r="BJ55" s="272"/>
      <c r="BK55" s="272"/>
      <c r="BL55" s="272"/>
      <c r="BM55" s="272"/>
      <c r="BN55" s="272"/>
      <c r="BO55" s="272"/>
      <c r="BP55" s="272"/>
      <c r="BQ55" s="272"/>
      <c r="BR55" s="272"/>
      <c r="BS55" s="272"/>
      <c r="BT55" s="272"/>
      <c r="BU55" s="272"/>
      <c r="BV55" s="272"/>
      <c r="BW55" s="272"/>
      <c r="BX55" s="272"/>
      <c r="BY55" s="272"/>
      <c r="BZ55" s="272"/>
      <c r="CA55" s="272"/>
      <c r="CB55" s="272"/>
      <c r="CC55" s="272"/>
      <c r="CD55" s="272"/>
      <c r="CE55" s="272"/>
      <c r="CF55" s="272"/>
      <c r="CG55" s="272"/>
      <c r="CH55" s="272"/>
      <c r="CI55" s="272"/>
      <c r="CJ55" s="272"/>
      <c r="CK55" s="272"/>
      <c r="CL55" s="272"/>
      <c r="CM55" s="272"/>
      <c r="CN55" s="272"/>
      <c r="CO55" s="272"/>
      <c r="CP55" s="272"/>
      <c r="CQ55" s="272"/>
      <c r="CR55" s="272"/>
      <c r="CS55" s="272"/>
      <c r="CT55" s="272"/>
      <c r="CU55" s="272"/>
      <c r="CV55" s="272"/>
      <c r="CW55" s="272"/>
      <c r="CX55" s="272"/>
      <c r="CY55" s="272"/>
      <c r="CZ55" s="272"/>
      <c r="DA55" s="272"/>
      <c r="DB55" s="272"/>
      <c r="DC55" s="272"/>
      <c r="DD55" s="272"/>
      <c r="DE55" s="294"/>
      <c r="DF55" s="272"/>
      <c r="DG55" s="272"/>
      <c r="DH55" s="272"/>
      <c r="DI55" s="272"/>
      <c r="DJ55" s="272"/>
      <c r="DK55" s="272"/>
      <c r="DL55" s="272"/>
      <c r="DM55" s="272"/>
      <c r="DO55" s="272"/>
      <c r="DP55" s="272"/>
      <c r="DQ55" s="272"/>
      <c r="DR55" s="272"/>
      <c r="DS55" s="272"/>
      <c r="DT55" s="272"/>
      <c r="DU55" s="272"/>
      <c r="DV55" s="272"/>
      <c r="DW55" s="272"/>
      <c r="DX55" s="272"/>
    </row>
    <row r="56" spans="1:128" s="89" customFormat="1" ht="19.5" customHeight="1">
      <c r="A56" s="33"/>
      <c r="B56" s="45">
        <f>'1. Plano anual atividades'!C58</f>
        <v>0</v>
      </c>
      <c r="C56" s="45">
        <f>COUNTA(C35:C54)</f>
        <v>0</v>
      </c>
      <c r="D56" s="45">
        <f t="shared" ref="D56:K56" si="163">COUNTIF(D35:D54, "■")</f>
        <v>0</v>
      </c>
      <c r="E56" s="128">
        <f t="shared" si="163"/>
        <v>0</v>
      </c>
      <c r="F56" s="128">
        <f t="shared" si="163"/>
        <v>0</v>
      </c>
      <c r="G56" s="128">
        <f t="shared" si="163"/>
        <v>0</v>
      </c>
      <c r="H56" s="128">
        <f t="shared" si="163"/>
        <v>0</v>
      </c>
      <c r="I56" s="128">
        <f t="shared" si="163"/>
        <v>0</v>
      </c>
      <c r="J56" s="128">
        <f t="shared" si="163"/>
        <v>0</v>
      </c>
      <c r="K56" s="128">
        <f t="shared" si="163"/>
        <v>0</v>
      </c>
      <c r="L56" s="128">
        <f t="shared" ref="L56:N56" si="164">COUNTIF(L35:L54, "■")</f>
        <v>0</v>
      </c>
      <c r="M56" s="128">
        <f t="shared" si="164"/>
        <v>0</v>
      </c>
      <c r="N56" s="128">
        <f t="shared" si="164"/>
        <v>0</v>
      </c>
      <c r="O56" s="45">
        <f t="shared" ref="O56:AA56" si="165">SUM(O35:O54)</f>
        <v>0</v>
      </c>
      <c r="P56" s="45">
        <f t="shared" ref="P56:Q56" si="166">SUM(P35:P54)</f>
        <v>0</v>
      </c>
      <c r="Q56" s="45">
        <f t="shared" si="166"/>
        <v>0</v>
      </c>
      <c r="R56" s="45">
        <f t="shared" si="165"/>
        <v>0</v>
      </c>
      <c r="S56" s="45">
        <f t="shared" si="165"/>
        <v>0</v>
      </c>
      <c r="T56" s="45">
        <f t="shared" si="165"/>
        <v>0</v>
      </c>
      <c r="U56" s="45">
        <f t="shared" ref="U56" si="167">SUM(U35:U54)</f>
        <v>0</v>
      </c>
      <c r="V56" s="45">
        <f t="shared" si="165"/>
        <v>0</v>
      </c>
      <c r="W56" s="45">
        <f t="shared" si="165"/>
        <v>0</v>
      </c>
      <c r="X56" s="45">
        <f t="shared" ref="X56:Y56" si="168">SUM(X35:X54)</f>
        <v>0</v>
      </c>
      <c r="Y56" s="45">
        <f t="shared" si="168"/>
        <v>0</v>
      </c>
      <c r="Z56" s="45">
        <f t="shared" si="165"/>
        <v>0</v>
      </c>
      <c r="AA56" s="45">
        <f t="shared" si="165"/>
        <v>0</v>
      </c>
      <c r="AB56" s="45">
        <f t="shared" ref="AB56:AK56" si="169">COUNTIF(AB35:AB54, "■")</f>
        <v>0</v>
      </c>
      <c r="AC56" s="45">
        <f t="shared" si="169"/>
        <v>0</v>
      </c>
      <c r="AD56" s="45">
        <f t="shared" si="169"/>
        <v>0</v>
      </c>
      <c r="AE56" s="45">
        <f t="shared" si="169"/>
        <v>0</v>
      </c>
      <c r="AF56" s="45">
        <f t="shared" si="169"/>
        <v>0</v>
      </c>
      <c r="AG56" s="45">
        <f t="shared" si="169"/>
        <v>0</v>
      </c>
      <c r="AH56" s="45">
        <f t="shared" si="169"/>
        <v>0</v>
      </c>
      <c r="AI56" s="45">
        <f t="shared" si="169"/>
        <v>0</v>
      </c>
      <c r="AJ56" s="45">
        <f t="shared" si="169"/>
        <v>0</v>
      </c>
      <c r="AK56" s="45">
        <f t="shared" si="169"/>
        <v>0</v>
      </c>
      <c r="AL56" s="45">
        <f t="shared" ref="AL56" si="170">COUNTIF(AL35:AL54, "■")</f>
        <v>0</v>
      </c>
      <c r="AM56" s="45">
        <f t="shared" ref="AM56:AV56" si="171">SUM(AM35:AM54)</f>
        <v>0</v>
      </c>
      <c r="AN56" s="45">
        <f t="shared" si="171"/>
        <v>0</v>
      </c>
      <c r="AO56" s="45">
        <f t="shared" si="171"/>
        <v>0</v>
      </c>
      <c r="AP56" s="45">
        <f t="shared" si="171"/>
        <v>0</v>
      </c>
      <c r="AQ56" s="45">
        <f t="shared" si="171"/>
        <v>0</v>
      </c>
      <c r="AR56" s="45">
        <f t="shared" si="171"/>
        <v>0</v>
      </c>
      <c r="AS56" s="45">
        <f t="shared" si="171"/>
        <v>0</v>
      </c>
      <c r="AT56" s="45">
        <f t="shared" si="171"/>
        <v>0</v>
      </c>
      <c r="AU56" s="45">
        <f t="shared" si="171"/>
        <v>0</v>
      </c>
      <c r="AV56" s="45">
        <f t="shared" si="171"/>
        <v>0</v>
      </c>
      <c r="AW56" s="45"/>
      <c r="AX56" s="45"/>
      <c r="AY56" s="45"/>
      <c r="AZ56" s="45"/>
      <c r="BA56" s="45"/>
      <c r="BB56" s="45"/>
      <c r="BC56" s="129"/>
      <c r="BD56" s="45"/>
      <c r="BE56" s="45"/>
      <c r="BF56" s="45">
        <f>SUM(BF35:BF54)</f>
        <v>0</v>
      </c>
      <c r="BG56" s="45"/>
      <c r="BH56" s="45">
        <f>SUM(BH35:BH54)</f>
        <v>0</v>
      </c>
      <c r="BI56" s="45"/>
      <c r="BJ56" s="45">
        <f>SUM(BJ35:BJ54)</f>
        <v>0</v>
      </c>
      <c r="BK56" s="45"/>
      <c r="BL56" s="45">
        <f>SUM(BL35:BL54)</f>
        <v>0</v>
      </c>
      <c r="BM56" s="45"/>
      <c r="BN56" s="45">
        <f>SUM(BN35:BN54)</f>
        <v>0</v>
      </c>
      <c r="BO56" s="45"/>
      <c r="BP56" s="45">
        <f>SUM(BP35:BP54)</f>
        <v>0</v>
      </c>
      <c r="BQ56" s="45"/>
      <c r="BR56" s="45">
        <f>SUM(BR35:BR54)</f>
        <v>0</v>
      </c>
      <c r="BS56" s="45"/>
      <c r="BT56" s="45">
        <f>SUM(BT35:BT54)</f>
        <v>0</v>
      </c>
      <c r="BU56" s="45"/>
      <c r="BV56" s="45">
        <f>SUM(BV35:BV54)</f>
        <v>0</v>
      </c>
      <c r="BW56" s="45"/>
      <c r="BX56" s="45">
        <f>SUM(BX35:BX54)</f>
        <v>0</v>
      </c>
      <c r="BY56" s="45"/>
      <c r="BZ56" s="45">
        <f>SUM(BZ35:BZ54)</f>
        <v>0</v>
      </c>
      <c r="CA56" s="45"/>
      <c r="CB56" s="45">
        <f>SUM(CB35:CB54)</f>
        <v>0</v>
      </c>
      <c r="CC56" s="45"/>
      <c r="CD56" s="45">
        <f>SUM(CD35:CD54)</f>
        <v>0</v>
      </c>
      <c r="CE56" s="45"/>
      <c r="CF56" s="45">
        <f>SUM(CF35:CF54)</f>
        <v>0</v>
      </c>
      <c r="CG56" s="45"/>
      <c r="CH56" s="45">
        <f>SUM(CH35:CH54)</f>
        <v>0</v>
      </c>
      <c r="CI56" s="45"/>
      <c r="CJ56" s="45">
        <f>SUM(CJ35:CJ54)</f>
        <v>0</v>
      </c>
      <c r="CK56" s="45"/>
      <c r="CL56" s="45">
        <f>SUM(CL35:CL54)</f>
        <v>0</v>
      </c>
      <c r="CM56" s="45"/>
      <c r="CN56" s="45">
        <f>SUM(CN35:CN54)</f>
        <v>0</v>
      </c>
      <c r="CO56" s="45"/>
      <c r="CP56" s="45">
        <f>SUM(CP35:CP54)</f>
        <v>0</v>
      </c>
      <c r="CQ56" s="45"/>
      <c r="CR56" s="45">
        <f>SUM(CR35:CR54)</f>
        <v>0</v>
      </c>
      <c r="CS56" s="45"/>
      <c r="CT56" s="45">
        <f>SUM(CT35:CT54)</f>
        <v>0</v>
      </c>
      <c r="CU56" s="45"/>
      <c r="CV56" s="45">
        <f>SUM(CV35:CV54)</f>
        <v>0</v>
      </c>
      <c r="CW56" s="45"/>
      <c r="CX56" s="45">
        <f>SUM(CX35:CX54)</f>
        <v>0</v>
      </c>
      <c r="CY56" s="45"/>
      <c r="CZ56" s="45">
        <f>SUM(CZ35:CZ54)</f>
        <v>0</v>
      </c>
      <c r="DA56" s="45"/>
      <c r="DB56" s="45">
        <f>SUM(DB35:DB54)</f>
        <v>0</v>
      </c>
      <c r="DC56" s="45"/>
      <c r="DD56" s="45">
        <f>SUM(DD35:DD54)</f>
        <v>0</v>
      </c>
      <c r="DE56" s="284"/>
      <c r="DF56" s="45"/>
      <c r="DG56" s="45">
        <f>SUM(DG35:DG54)</f>
        <v>0</v>
      </c>
      <c r="DH56" s="45"/>
      <c r="DI56" s="45">
        <f>SUM(DI35:DI54)</f>
        <v>0</v>
      </c>
      <c r="DJ56" s="45"/>
      <c r="DK56" s="45">
        <f>SUM(DK35:DK54)</f>
        <v>0</v>
      </c>
      <c r="DL56" s="45"/>
      <c r="DM56" s="45">
        <f>SUM(DM35:DM54)</f>
        <v>0</v>
      </c>
      <c r="DO56" s="45"/>
      <c r="DP56" s="45">
        <f>SUM(DP35:DP54)</f>
        <v>0</v>
      </c>
      <c r="DQ56" s="45"/>
      <c r="DR56" s="45">
        <f>SUM(DR35:DR54)</f>
        <v>0</v>
      </c>
      <c r="DS56" s="45"/>
      <c r="DT56" s="45">
        <f>SUM(DT35:DT54)</f>
        <v>0</v>
      </c>
      <c r="DU56" s="45"/>
      <c r="DV56" s="45">
        <f>SUM(DV35:DV54)</f>
        <v>0</v>
      </c>
      <c r="DW56" s="45"/>
      <c r="DX56" s="45">
        <f>SUM(DX35:DX54)</f>
        <v>0</v>
      </c>
    </row>
    <row r="57" spans="1:128" ht="19.5" customHeight="1">
      <c r="A57" s="74"/>
      <c r="B57" s="33"/>
      <c r="C57" s="4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5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6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4"/>
      <c r="CT57" s="74"/>
      <c r="CU57" s="74"/>
      <c r="CV57" s="74"/>
      <c r="CW57" s="74"/>
      <c r="CX57" s="74"/>
      <c r="CY57" s="74"/>
      <c r="CZ57" s="74"/>
      <c r="DA57" s="74"/>
      <c r="DB57" s="74"/>
      <c r="DC57" s="74"/>
      <c r="DD57" s="74"/>
      <c r="DE57" s="280"/>
      <c r="DF57" s="74"/>
      <c r="DG57" s="74"/>
      <c r="DH57" s="74"/>
      <c r="DI57" s="74"/>
      <c r="DJ57" s="74"/>
      <c r="DK57" s="74"/>
      <c r="DL57" s="74"/>
      <c r="DM57" s="74"/>
      <c r="DO57" s="74"/>
      <c r="DP57" s="74"/>
      <c r="DQ57" s="74"/>
      <c r="DR57" s="74"/>
      <c r="DS57" s="74"/>
      <c r="DT57" s="74"/>
      <c r="DU57" s="74"/>
      <c r="DV57" s="74"/>
      <c r="DW57" s="74"/>
      <c r="DX57" s="74"/>
    </row>
    <row r="58" spans="1:128" ht="19.5" customHeight="1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5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6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/>
      <c r="CW58" s="74"/>
      <c r="CX58" s="74"/>
      <c r="CY58" s="74"/>
      <c r="CZ58" s="74"/>
      <c r="DA58" s="74"/>
      <c r="DB58" s="74"/>
      <c r="DC58" s="74"/>
      <c r="DD58" s="74"/>
      <c r="DE58" s="280"/>
      <c r="DF58" s="74"/>
      <c r="DG58" s="74"/>
      <c r="DH58" s="74"/>
      <c r="DI58" s="74"/>
      <c r="DJ58" s="74"/>
      <c r="DK58" s="74"/>
      <c r="DL58" s="74"/>
      <c r="DM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</row>
    <row r="59" spans="1:128" ht="19.5" customHeight="1">
      <c r="A59" s="74"/>
      <c r="B59" s="377" t="s">
        <v>146</v>
      </c>
      <c r="C59" s="378"/>
      <c r="D59" s="379"/>
      <c r="E59" s="379"/>
      <c r="F59" s="379"/>
      <c r="G59" s="379"/>
      <c r="H59" s="379"/>
      <c r="I59" s="379"/>
      <c r="J59" s="379"/>
      <c r="K59" s="379"/>
      <c r="L59" s="379"/>
      <c r="M59" s="379"/>
      <c r="N59" s="379"/>
      <c r="O59" s="379"/>
      <c r="P59" s="379"/>
      <c r="Q59" s="379"/>
      <c r="R59" s="379"/>
      <c r="S59" s="379"/>
      <c r="T59" s="379"/>
      <c r="U59" s="379"/>
      <c r="V59" s="379"/>
      <c r="W59" s="379"/>
      <c r="X59" s="379"/>
      <c r="Y59" s="379"/>
      <c r="Z59" s="379"/>
      <c r="AA59" s="379"/>
      <c r="AB59" s="379"/>
      <c r="AC59" s="379"/>
      <c r="AD59" s="379"/>
      <c r="AE59" s="379"/>
      <c r="AF59" s="379"/>
      <c r="AG59" s="379"/>
      <c r="AH59" s="379"/>
      <c r="AI59" s="379"/>
      <c r="AJ59" s="379"/>
      <c r="AK59" s="379"/>
      <c r="AL59" s="379"/>
      <c r="AM59" s="379"/>
      <c r="AN59" s="379"/>
      <c r="AO59" s="379"/>
      <c r="AP59" s="379"/>
      <c r="AQ59" s="379"/>
      <c r="AR59" s="379"/>
      <c r="AS59" s="379"/>
      <c r="AT59" s="379"/>
      <c r="AU59" s="379"/>
      <c r="AV59" s="379"/>
      <c r="AW59" s="379"/>
      <c r="AX59" s="379"/>
      <c r="AY59" s="379"/>
      <c r="AZ59" s="379"/>
      <c r="BA59" s="379"/>
      <c r="BB59" s="379"/>
      <c r="BC59" s="379"/>
      <c r="BD59" s="130"/>
      <c r="BE59" s="130"/>
      <c r="BF59" s="130"/>
      <c r="BG59" s="130"/>
      <c r="BH59" s="130"/>
      <c r="BI59" s="130"/>
      <c r="BJ59" s="130"/>
      <c r="BK59" s="130"/>
      <c r="BL59" s="130"/>
      <c r="BM59" s="130"/>
      <c r="BN59" s="130"/>
      <c r="BO59" s="130"/>
      <c r="BP59" s="130"/>
      <c r="BQ59" s="130"/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0"/>
      <c r="CT59" s="130"/>
      <c r="CU59" s="130"/>
      <c r="CV59" s="130"/>
      <c r="CW59" s="130"/>
      <c r="CX59" s="130"/>
      <c r="CY59" s="130"/>
      <c r="CZ59" s="130"/>
      <c r="DA59" s="130"/>
      <c r="DB59" s="130"/>
      <c r="DC59" s="130"/>
      <c r="DD59" s="130"/>
      <c r="DE59" s="277"/>
      <c r="DF59" s="130"/>
      <c r="DG59" s="130"/>
      <c r="DH59" s="130"/>
      <c r="DI59" s="130"/>
      <c r="DJ59" s="130"/>
      <c r="DK59" s="130"/>
      <c r="DL59" s="130"/>
      <c r="DM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</row>
    <row r="60" spans="1:128" ht="27" customHeight="1">
      <c r="A60" s="84"/>
      <c r="B60" s="21"/>
      <c r="C60" s="21"/>
      <c r="D60" s="21"/>
      <c r="E60" s="361" t="s">
        <v>20</v>
      </c>
      <c r="F60" s="361"/>
      <c r="G60" s="361"/>
      <c r="H60" s="361"/>
      <c r="I60" s="361"/>
      <c r="J60" s="361"/>
      <c r="K60" s="361"/>
      <c r="L60" s="264"/>
      <c r="M60" s="264"/>
      <c r="N60" s="264"/>
      <c r="O60" s="362" t="s">
        <v>155</v>
      </c>
      <c r="P60" s="362"/>
      <c r="Q60" s="258" t="s">
        <v>163</v>
      </c>
      <c r="R60" s="355" t="s">
        <v>23</v>
      </c>
      <c r="S60" s="355"/>
      <c r="T60" s="257" t="s">
        <v>158</v>
      </c>
      <c r="U60" s="257" t="s">
        <v>158</v>
      </c>
      <c r="V60" s="355" t="s">
        <v>24</v>
      </c>
      <c r="W60" s="355"/>
      <c r="X60" s="257" t="s">
        <v>158</v>
      </c>
      <c r="Y60" s="257" t="s">
        <v>158</v>
      </c>
      <c r="Z60" s="21"/>
      <c r="AA60" s="21"/>
      <c r="AB60" s="131"/>
      <c r="AC60" s="354" t="s">
        <v>61</v>
      </c>
      <c r="AD60" s="354"/>
      <c r="AE60" s="354"/>
      <c r="AF60" s="354" t="s">
        <v>62</v>
      </c>
      <c r="AG60" s="354"/>
      <c r="AH60" s="354"/>
      <c r="AI60" s="354"/>
      <c r="AJ60" s="354"/>
      <c r="AK60" s="354"/>
      <c r="AL60" s="85"/>
      <c r="AM60" s="354" t="s">
        <v>56</v>
      </c>
      <c r="AN60" s="354"/>
      <c r="AO60" s="354"/>
      <c r="AP60" s="354"/>
      <c r="AQ60" s="354"/>
      <c r="AR60" s="354" t="s">
        <v>60</v>
      </c>
      <c r="AS60" s="354"/>
      <c r="AT60" s="354"/>
      <c r="AU60" s="354"/>
      <c r="AV60" s="354"/>
      <c r="AW60" s="354" t="s">
        <v>63</v>
      </c>
      <c r="AX60" s="354"/>
      <c r="AY60" s="354"/>
      <c r="AZ60" s="354"/>
      <c r="BA60" s="371" t="s">
        <v>68</v>
      </c>
      <c r="BB60" s="359" t="s">
        <v>175</v>
      </c>
      <c r="BC60" s="359" t="s">
        <v>181</v>
      </c>
      <c r="BD60" s="359" t="s">
        <v>177</v>
      </c>
      <c r="BE60" s="266"/>
      <c r="BF60" s="266"/>
      <c r="BG60" s="354"/>
      <c r="BH60" s="354"/>
      <c r="BI60" s="354"/>
      <c r="BJ60" s="354"/>
      <c r="BK60" s="354"/>
      <c r="BL60" s="354"/>
      <c r="BM60" s="354"/>
      <c r="BN60" s="354"/>
      <c r="BO60" s="354"/>
      <c r="BP60" s="354"/>
      <c r="BQ60" s="354"/>
      <c r="BR60" s="354"/>
      <c r="BS60" s="354"/>
      <c r="BT60" s="354"/>
      <c r="BU60" s="354"/>
      <c r="BV60" s="354"/>
      <c r="BW60" s="354"/>
      <c r="BX60" s="354"/>
      <c r="BY60" s="354"/>
      <c r="BZ60" s="354"/>
      <c r="CA60" s="354"/>
      <c r="CB60" s="354"/>
      <c r="CC60" s="354"/>
      <c r="CD60" s="354"/>
      <c r="CE60" s="354"/>
      <c r="CF60" s="354"/>
      <c r="CG60" s="354"/>
      <c r="CH60" s="354"/>
      <c r="CI60" s="354"/>
      <c r="CJ60" s="354"/>
      <c r="CK60" s="354"/>
      <c r="CL60" s="354"/>
      <c r="CM60" s="354"/>
      <c r="CN60" s="354"/>
      <c r="CO60" s="354"/>
      <c r="CP60" s="354"/>
      <c r="CQ60" s="354"/>
      <c r="CR60" s="354"/>
      <c r="CS60" s="354"/>
      <c r="CT60" s="354"/>
      <c r="CU60" s="354"/>
      <c r="CV60" s="354"/>
      <c r="CW60" s="354"/>
      <c r="CX60" s="354"/>
      <c r="CY60" s="354"/>
      <c r="CZ60" s="354"/>
      <c r="DA60" s="354"/>
      <c r="DB60" s="354"/>
      <c r="DC60" s="85"/>
      <c r="DD60" s="85"/>
      <c r="DE60" s="278"/>
      <c r="DF60" s="85"/>
      <c r="DG60" s="85"/>
      <c r="DH60" s="85"/>
      <c r="DI60" s="85"/>
      <c r="DJ60" s="85"/>
      <c r="DK60" s="85"/>
      <c r="DL60" s="85"/>
      <c r="DM60" s="85"/>
      <c r="DW60" s="85"/>
      <c r="DX60" s="85"/>
    </row>
    <row r="61" spans="1:128" ht="26.25" customHeight="1">
      <c r="A61" s="84"/>
      <c r="B61" s="46" t="s">
        <v>147</v>
      </c>
      <c r="C61" s="47" t="s">
        <v>150</v>
      </c>
      <c r="D61" s="46" t="s">
        <v>2</v>
      </c>
      <c r="E61" s="265">
        <v>1</v>
      </c>
      <c r="F61" s="199">
        <v>2</v>
      </c>
      <c r="G61" s="199">
        <v>3</v>
      </c>
      <c r="H61" s="199">
        <v>4</v>
      </c>
      <c r="I61" s="199">
        <v>5</v>
      </c>
      <c r="J61" s="199">
        <v>6</v>
      </c>
      <c r="K61" s="199">
        <v>7</v>
      </c>
      <c r="L61" s="199">
        <v>8</v>
      </c>
      <c r="M61" s="199">
        <v>9</v>
      </c>
      <c r="N61" s="199">
        <v>10</v>
      </c>
      <c r="O61" s="134" t="s">
        <v>156</v>
      </c>
      <c r="P61" s="134" t="s">
        <v>157</v>
      </c>
      <c r="Q61" s="134" t="s">
        <v>162</v>
      </c>
      <c r="R61" s="134" t="s">
        <v>27</v>
      </c>
      <c r="S61" s="134" t="s">
        <v>161</v>
      </c>
      <c r="T61" s="134" t="s">
        <v>27</v>
      </c>
      <c r="U61" s="134" t="s">
        <v>161</v>
      </c>
      <c r="V61" s="134" t="s">
        <v>27</v>
      </c>
      <c r="W61" s="134" t="s">
        <v>28</v>
      </c>
      <c r="X61" s="134" t="s">
        <v>27</v>
      </c>
      <c r="Y61" s="134" t="s">
        <v>28</v>
      </c>
      <c r="Z61" s="134" t="s">
        <v>25</v>
      </c>
      <c r="AA61" s="134" t="s">
        <v>26</v>
      </c>
      <c r="AB61" s="132" t="s">
        <v>3</v>
      </c>
      <c r="AC61" s="133" t="s">
        <v>45</v>
      </c>
      <c r="AD61" s="133" t="s">
        <v>58</v>
      </c>
      <c r="AE61" s="133" t="s">
        <v>59</v>
      </c>
      <c r="AF61" s="133" t="s">
        <v>45</v>
      </c>
      <c r="AG61" s="133" t="s">
        <v>46</v>
      </c>
      <c r="AH61" s="133" t="s">
        <v>47</v>
      </c>
      <c r="AI61" s="133" t="s">
        <v>48</v>
      </c>
      <c r="AJ61" s="133" t="s">
        <v>49</v>
      </c>
      <c r="AK61" s="133" t="s">
        <v>50</v>
      </c>
      <c r="AL61" s="133" t="s">
        <v>44</v>
      </c>
      <c r="AM61" s="133" t="s">
        <v>51</v>
      </c>
      <c r="AN61" s="133" t="s">
        <v>52</v>
      </c>
      <c r="AO61" s="133" t="s">
        <v>53</v>
      </c>
      <c r="AP61" s="133" t="s">
        <v>54</v>
      </c>
      <c r="AQ61" s="133" t="s">
        <v>55</v>
      </c>
      <c r="AR61" s="133" t="s">
        <v>51</v>
      </c>
      <c r="AS61" s="133" t="s">
        <v>52</v>
      </c>
      <c r="AT61" s="133" t="s">
        <v>53</v>
      </c>
      <c r="AU61" s="133" t="s">
        <v>54</v>
      </c>
      <c r="AV61" s="133" t="s">
        <v>55</v>
      </c>
      <c r="AW61" s="133" t="s">
        <v>64</v>
      </c>
      <c r="AX61" s="133" t="s">
        <v>65</v>
      </c>
      <c r="AY61" s="133" t="s">
        <v>66</v>
      </c>
      <c r="AZ61" s="133" t="s">
        <v>67</v>
      </c>
      <c r="BA61" s="371"/>
      <c r="BB61" s="360"/>
      <c r="BC61" s="360"/>
      <c r="BD61" s="360"/>
      <c r="BE61" s="303" t="s">
        <v>71</v>
      </c>
      <c r="BF61" s="304" t="s">
        <v>69</v>
      </c>
      <c r="BG61" s="303" t="s">
        <v>124</v>
      </c>
      <c r="BH61" s="304" t="s">
        <v>69</v>
      </c>
      <c r="BI61" s="303" t="s">
        <v>130</v>
      </c>
      <c r="BJ61" s="304" t="s">
        <v>69</v>
      </c>
      <c r="BK61" s="303" t="s">
        <v>72</v>
      </c>
      <c r="BL61" s="304" t="s">
        <v>69</v>
      </c>
      <c r="BM61" s="303" t="s">
        <v>73</v>
      </c>
      <c r="BN61" s="304" t="s">
        <v>69</v>
      </c>
      <c r="BO61" s="305" t="s">
        <v>64</v>
      </c>
      <c r="BP61" s="304" t="s">
        <v>69</v>
      </c>
      <c r="BQ61" s="303" t="s">
        <v>131</v>
      </c>
      <c r="BR61" s="304" t="s">
        <v>69</v>
      </c>
      <c r="BS61" s="303" t="s">
        <v>132</v>
      </c>
      <c r="BT61" s="304" t="s">
        <v>69</v>
      </c>
      <c r="BU61" s="303" t="s">
        <v>133</v>
      </c>
      <c r="BV61" s="304" t="s">
        <v>69</v>
      </c>
      <c r="BW61" s="303" t="s">
        <v>135</v>
      </c>
      <c r="BX61" s="304" t="s">
        <v>69</v>
      </c>
      <c r="BY61" s="305" t="s">
        <v>136</v>
      </c>
      <c r="BZ61" s="304" t="s">
        <v>69</v>
      </c>
      <c r="CA61" s="303" t="s">
        <v>183</v>
      </c>
      <c r="CB61" s="304" t="s">
        <v>69</v>
      </c>
      <c r="CC61" s="303" t="s">
        <v>165</v>
      </c>
      <c r="CD61" s="304" t="s">
        <v>69</v>
      </c>
      <c r="CE61" s="303" t="s">
        <v>45</v>
      </c>
      <c r="CF61" s="304" t="s">
        <v>69</v>
      </c>
      <c r="CG61" s="303" t="s">
        <v>59</v>
      </c>
      <c r="CH61" s="304" t="s">
        <v>69</v>
      </c>
      <c r="CI61" s="303" t="s">
        <v>137</v>
      </c>
      <c r="CJ61" s="304" t="s">
        <v>69</v>
      </c>
      <c r="CK61" s="303" t="s">
        <v>74</v>
      </c>
      <c r="CL61" s="304" t="s">
        <v>69</v>
      </c>
      <c r="CM61" s="303" t="s">
        <v>138</v>
      </c>
      <c r="CN61" s="304" t="s">
        <v>69</v>
      </c>
      <c r="CO61" s="305" t="s">
        <v>184</v>
      </c>
      <c r="CP61" s="304" t="s">
        <v>69</v>
      </c>
      <c r="CQ61" s="268" t="s">
        <v>195</v>
      </c>
      <c r="CR61" s="304" t="s">
        <v>69</v>
      </c>
      <c r="CS61" s="303" t="s">
        <v>141</v>
      </c>
      <c r="CT61" s="304" t="s">
        <v>69</v>
      </c>
      <c r="CU61" s="303" t="s">
        <v>142</v>
      </c>
      <c r="CV61" s="304" t="s">
        <v>69</v>
      </c>
      <c r="CW61" s="303" t="s">
        <v>168</v>
      </c>
      <c r="CX61" s="304" t="s">
        <v>69</v>
      </c>
      <c r="CY61" s="303" t="s">
        <v>143</v>
      </c>
      <c r="CZ61" s="304" t="s">
        <v>69</v>
      </c>
      <c r="DA61" s="303" t="s">
        <v>145</v>
      </c>
      <c r="DB61" s="304" t="s">
        <v>69</v>
      </c>
      <c r="DC61" s="303" t="s">
        <v>70</v>
      </c>
      <c r="DD61" s="304" t="s">
        <v>69</v>
      </c>
      <c r="DE61" s="306"/>
      <c r="DF61" s="303" t="s">
        <v>75</v>
      </c>
      <c r="DG61" s="304" t="s">
        <v>69</v>
      </c>
      <c r="DH61" s="303" t="s">
        <v>76</v>
      </c>
      <c r="DI61" s="304" t="s">
        <v>69</v>
      </c>
      <c r="DJ61" s="303" t="s">
        <v>139</v>
      </c>
      <c r="DK61" s="304" t="s">
        <v>69</v>
      </c>
      <c r="DL61" s="303" t="s">
        <v>70</v>
      </c>
      <c r="DM61" s="304" t="s">
        <v>69</v>
      </c>
      <c r="DN61" s="307"/>
      <c r="DO61" s="290" t="s">
        <v>196</v>
      </c>
      <c r="DP61" s="304" t="s">
        <v>69</v>
      </c>
      <c r="DQ61" s="303" t="s">
        <v>134</v>
      </c>
      <c r="DR61" s="304" t="s">
        <v>69</v>
      </c>
      <c r="DS61" s="305" t="s">
        <v>140</v>
      </c>
      <c r="DT61" s="304" t="s">
        <v>69</v>
      </c>
      <c r="DU61" s="303" t="s">
        <v>144</v>
      </c>
      <c r="DV61" s="304" t="s">
        <v>69</v>
      </c>
      <c r="DW61" s="303" t="s">
        <v>70</v>
      </c>
      <c r="DX61" s="304" t="s">
        <v>69</v>
      </c>
    </row>
    <row r="62" spans="1:128" ht="15.6" customHeight="1">
      <c r="A62" s="84"/>
      <c r="B62" s="135">
        <f>'1. Plano anual atividades'!C64</f>
        <v>0</v>
      </c>
      <c r="C62" s="10"/>
      <c r="D62" s="136">
        <f>'1. Plano anual atividades'!D64</f>
        <v>0</v>
      </c>
      <c r="E62" s="136">
        <f>'1. Plano anual atividades'!I64</f>
        <v>0</v>
      </c>
      <c r="F62" s="136">
        <f>'1. Plano anual atividades'!J64</f>
        <v>0</v>
      </c>
      <c r="G62" s="136">
        <f>'1. Plano anual atividades'!K64</f>
        <v>0</v>
      </c>
      <c r="H62" s="136">
        <f>'1. Plano anual atividades'!L64</f>
        <v>0</v>
      </c>
      <c r="I62" s="136">
        <f>'1. Plano anual atividades'!M64</f>
        <v>0</v>
      </c>
      <c r="J62" s="136">
        <f>'1. Plano anual atividades'!N64</f>
        <v>0</v>
      </c>
      <c r="K62" s="136">
        <f>'1. Plano anual atividades'!O64</f>
        <v>0</v>
      </c>
      <c r="L62" s="136">
        <f>'1. Plano anual atividades'!P64</f>
        <v>0</v>
      </c>
      <c r="M62" s="136">
        <f>'1. Plano anual atividades'!Q64</f>
        <v>0</v>
      </c>
      <c r="N62" s="136">
        <f>'1. Plano anual atividades'!R64</f>
        <v>0</v>
      </c>
      <c r="O62" s="10"/>
      <c r="P62" s="10"/>
      <c r="Q62" s="11">
        <f>O62*P62</f>
        <v>0</v>
      </c>
      <c r="R62" s="10"/>
      <c r="S62" s="10"/>
      <c r="T62" s="11">
        <f>P62*R62</f>
        <v>0</v>
      </c>
      <c r="U62" s="11">
        <f>P62*S62</f>
        <v>0</v>
      </c>
      <c r="V62" s="10"/>
      <c r="W62" s="10"/>
      <c r="X62" s="11">
        <f>P62*V62</f>
        <v>0</v>
      </c>
      <c r="Y62" s="11">
        <f>P62*W62</f>
        <v>0</v>
      </c>
      <c r="Z62" s="10"/>
      <c r="AA62" s="10"/>
      <c r="AB62" s="137">
        <f>'1. Plano anual atividades'!E64</f>
        <v>0</v>
      </c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38"/>
      <c r="BB62" s="17"/>
      <c r="BC62" s="17"/>
      <c r="BD62" s="9"/>
      <c r="BE62" s="299">
        <f>IF($BB62="7 dias com os media", "■",0)</f>
        <v>0</v>
      </c>
      <c r="BF62" s="300" t="b">
        <f>IF(BE62="■", $R62+$S62)</f>
        <v>0</v>
      </c>
      <c r="BG62" s="299">
        <f>IF($BB62="aLer mais e melhor", "■",0)</f>
        <v>0</v>
      </c>
      <c r="BH62" s="300" t="b">
        <f>IF(BG62="■", $R62+$S62)</f>
        <v>0</v>
      </c>
      <c r="BI62" s="299">
        <f>IF($BB62="Campeonato de Escrita e Ciência Criativa", "■",0)</f>
        <v>0</v>
      </c>
      <c r="BJ62" s="300" t="b">
        <f>IF(BI62="■", $R62+$S62)</f>
        <v>0</v>
      </c>
      <c r="BK62" s="299">
        <f>IF($BB62="Cientificamente provável", "■",0)</f>
        <v>0</v>
      </c>
      <c r="BL62" s="300" t="b">
        <f>IF(BK62="■", $R62+$S62)</f>
        <v>0</v>
      </c>
      <c r="BM62" s="299">
        <f>IF($BB62="Clássicos em rede", "■",0)</f>
        <v>0</v>
      </c>
      <c r="BN62" s="300" t="b">
        <f>IF(BM62="■", $R62+$S62)</f>
        <v>0</v>
      </c>
      <c r="BO62" s="299">
        <f>IF($BB62="Conto Contigo", "■",0)</f>
        <v>0</v>
      </c>
      <c r="BP62" s="300" t="b">
        <f>IF(BO62="■", $R62+$S62)</f>
        <v>0</v>
      </c>
      <c r="BQ62" s="299">
        <f>IF($BB62="Dia da internet Mais Segura", "■",0)</f>
        <v>0</v>
      </c>
      <c r="BR62" s="300" t="b">
        <f>IF(BQ62="■", $R62+$S62)</f>
        <v>0</v>
      </c>
      <c r="BS62" s="299">
        <f>IF($BB62="Dia Mundial da Língua Portuguesa", "■",0)</f>
        <v>0</v>
      </c>
      <c r="BT62" s="300" t="b">
        <f>IF(BS62="■", $R62+$S62)</f>
        <v>0</v>
      </c>
      <c r="BU62" s="299">
        <f>IF($BB62="Isto também é comigo", "■",0)</f>
        <v>0</v>
      </c>
      <c r="BV62" s="300" t="b">
        <f>IF(BU62="■", $R62+$S62)</f>
        <v>0</v>
      </c>
      <c r="BW62" s="299">
        <f>IF($BB62="Jornalistas em rede", "■",0)</f>
        <v>0</v>
      </c>
      <c r="BX62" s="300" t="b">
        <f>IF(BW62="■", $R62+$S62)</f>
        <v>0</v>
      </c>
      <c r="BY62" s="299">
        <f>IF($BB62="Juntos a criar", "■",0)</f>
        <v>0</v>
      </c>
      <c r="BZ62" s="300" t="b">
        <f>IF(BY62="■", $R62+$S62)</f>
        <v>0</v>
      </c>
      <c r="CA62" s="299">
        <f>IF($BB62="Ler eescrever mais com a BE", "■",0)</f>
        <v>0</v>
      </c>
      <c r="CB62" s="300" t="b">
        <f>IF(CA62="■", $R62+$S62)</f>
        <v>0</v>
      </c>
      <c r="CC62" s="299">
        <f>IF($BB62="Ler fora da escola", "■",0)</f>
        <v>0</v>
      </c>
      <c r="CD62" s="300" t="b">
        <f>IF(CC62="■", $R62+$S62)</f>
        <v>0</v>
      </c>
      <c r="CE62" s="299">
        <f>IF($BB62="Lidera", "■",0)</f>
        <v>0</v>
      </c>
      <c r="CF62" s="300" t="b">
        <f>IF(CE62="■", $R62+$S62)</f>
        <v>0</v>
      </c>
      <c r="CG62" s="299">
        <f>IF($BB62="Media@ção", "■",0)</f>
        <v>0</v>
      </c>
      <c r="CH62" s="300" t="b">
        <f>IF(CG62="■", $R62+$S62)</f>
        <v>0</v>
      </c>
      <c r="CI62" s="299">
        <f>IF($BB62="Mês Internacional da Biblioteca Escolar", "■",0)</f>
        <v>0</v>
      </c>
      <c r="CJ62" s="300" t="b">
        <f>IF(CI62="■", $R62+$S62)</f>
        <v>0</v>
      </c>
      <c r="CK62" s="299">
        <f>IF($BB62="Miúdos a votos", "■",0)</f>
        <v>0</v>
      </c>
      <c r="CL62" s="300" t="b">
        <f>IF(CK62="■", $R62+$S62)</f>
        <v>0</v>
      </c>
      <c r="CM62" s="299">
        <f>IF($BB62="Newton gostava de ler", "■",0)</f>
        <v>0</v>
      </c>
      <c r="CN62" s="300" t="b">
        <f>IF(CM62="■", $R62+$S62)</f>
        <v>0</v>
      </c>
      <c r="CO62" s="299">
        <f>IF($BB62="Proliteracias", "■",0)</f>
        <v>0</v>
      </c>
      <c r="CP62" s="300" t="b">
        <f>IF(CO62="■", $R62+$S62)</f>
        <v>0</v>
      </c>
      <c r="CQ62" s="299">
        <f t="shared" ref="CQ62:CQ81" si="172">IF($BB62="PÚBLICO na Escola", "■",0)</f>
        <v>0</v>
      </c>
      <c r="CR62" s="300" t="b">
        <f>IF(CQ62="■", $R62+$S62)</f>
        <v>0</v>
      </c>
      <c r="CS62" s="299">
        <f>IF($BB62="READ ON Portugal", "■",0)</f>
        <v>0</v>
      </c>
      <c r="CT62" s="300" t="b">
        <f>IF(CS62="■", $R62+$S62)</f>
        <v>0</v>
      </c>
      <c r="CU62" s="299">
        <f>IF($BB62="Semana da leitura", "■",0)</f>
        <v>0</v>
      </c>
      <c r="CV62" s="300" t="b">
        <f>IF(CU62="■", $R62+$S62)</f>
        <v>0</v>
      </c>
      <c r="CW62" s="299">
        <f>IF($BB62="Supercharged by IA", "■",0)</f>
        <v>0</v>
      </c>
      <c r="CX62" s="300" t="b">
        <f>IF(CW62="■", $R62+$S62)</f>
        <v>0</v>
      </c>
      <c r="CY62" s="299">
        <f>IF($BB62="Todos Juntos Podemos Ler", "■",0)</f>
        <v>0</v>
      </c>
      <c r="CZ62" s="300" t="b">
        <f>IF(CY62="■", $R62+$S62)</f>
        <v>0</v>
      </c>
      <c r="DA62" s="299">
        <f>IF($BB62="Voluntários de leitura", "■",0)</f>
        <v>0</v>
      </c>
      <c r="DB62" s="300" t="b">
        <f>IF(DA62="■", $R62+$S62)</f>
        <v>0</v>
      </c>
      <c r="DC62" s="299">
        <f>IF($BB62="Outra(s)", "■",0)</f>
        <v>0</v>
      </c>
      <c r="DD62" s="300" t="b">
        <f>IF(DC62="■", $R62+$S62)</f>
        <v>0</v>
      </c>
      <c r="DE62" s="301"/>
      <c r="DF62" s="299">
        <f>IF($BC62="Plano Nacional das Artes", "■",0)</f>
        <v>0</v>
      </c>
      <c r="DG62" s="300" t="b">
        <f>IF(DF62="■", $R62+$S62)</f>
        <v>0</v>
      </c>
      <c r="DH62" s="299">
        <f>IF($BC62="Plano Nacional de Cinema", "■",0)</f>
        <v>0</v>
      </c>
      <c r="DI62" s="300" t="b">
        <f>IF(DH62="■", $R62+$S62)</f>
        <v>0</v>
      </c>
      <c r="DJ62" s="299">
        <f>IF($BC62="Plano Nacional de Formação Financeira", "■",0)</f>
        <v>0</v>
      </c>
      <c r="DK62" s="300" t="b">
        <f>IF(DJ62="■", $R62+$S62)</f>
        <v>0</v>
      </c>
      <c r="DL62" s="299">
        <f>IF($BC62="Outra(s)", "■",0)</f>
        <v>0</v>
      </c>
      <c r="DM62" s="300" t="b">
        <f>IF(DL62="■", $R62+$S62)</f>
        <v>0</v>
      </c>
      <c r="DN62" s="302"/>
      <c r="DO62" s="299">
        <f t="shared" ref="DO62:DO81" si="173">IF($BD62="Histórias com Ciência na Biblioteca Escolar", "■",0)</f>
        <v>0</v>
      </c>
      <c r="DP62" s="300" t="b">
        <f>IF(DO62="■", $R62+$S62)</f>
        <v>0</v>
      </c>
      <c r="DQ62" s="299">
        <f>IF($BD62="Jornal escolar", "■",0)</f>
        <v>0</v>
      </c>
      <c r="DR62" s="300" t="b">
        <f>IF(DQ62="■", $R62+$S62)</f>
        <v>0</v>
      </c>
      <c r="DS62" s="299">
        <f>IF($BD62="Rádio escolar", "■",0)</f>
        <v>0</v>
      </c>
      <c r="DT62" s="300" t="b">
        <f>IF(DS62="■", $R62+$S62)</f>
        <v>0</v>
      </c>
      <c r="DU62" s="299">
        <f>IF($BD62="TV escolar", "■",0)</f>
        <v>0</v>
      </c>
      <c r="DV62" s="300" t="b">
        <f>IF(DU62="■", $R62+$S62)</f>
        <v>0</v>
      </c>
      <c r="DW62" s="299">
        <f>IF($BD62="Outra(s)", "■",0)</f>
        <v>0</v>
      </c>
      <c r="DX62" s="300" t="b">
        <f>IF(DW62="■", $R62+$S62)</f>
        <v>0</v>
      </c>
    </row>
    <row r="63" spans="1:128" ht="15.6" customHeight="1">
      <c r="A63" s="84"/>
      <c r="B63" s="139">
        <f>'1. Plano anual atividades'!C65</f>
        <v>0</v>
      </c>
      <c r="C63" s="12"/>
      <c r="D63" s="141">
        <f>'1. Plano anual atividades'!D65</f>
        <v>0</v>
      </c>
      <c r="E63" s="141">
        <f>'1. Plano anual atividades'!I65</f>
        <v>0</v>
      </c>
      <c r="F63" s="141">
        <f>'1. Plano anual atividades'!J65</f>
        <v>0</v>
      </c>
      <c r="G63" s="141">
        <f>'1. Plano anual atividades'!K65</f>
        <v>0</v>
      </c>
      <c r="H63" s="141">
        <f>'1. Plano anual atividades'!L65</f>
        <v>0</v>
      </c>
      <c r="I63" s="141">
        <f>'1. Plano anual atividades'!M65</f>
        <v>0</v>
      </c>
      <c r="J63" s="141">
        <f>'1. Plano anual atividades'!N65</f>
        <v>0</v>
      </c>
      <c r="K63" s="141">
        <f>'1. Plano anual atividades'!O65</f>
        <v>0</v>
      </c>
      <c r="L63" s="141">
        <f>'1. Plano anual atividades'!P65</f>
        <v>0</v>
      </c>
      <c r="M63" s="141">
        <f>'1. Plano anual atividades'!Q65</f>
        <v>0</v>
      </c>
      <c r="N63" s="141">
        <f>'1. Plano anual atividades'!R65</f>
        <v>0</v>
      </c>
      <c r="O63" s="12"/>
      <c r="P63" s="12"/>
      <c r="Q63" s="141">
        <f t="shared" ref="Q63:Q81" si="174">O63*P63</f>
        <v>0</v>
      </c>
      <c r="R63" s="12"/>
      <c r="S63" s="12"/>
      <c r="T63" s="141">
        <f>P63*R63</f>
        <v>0</v>
      </c>
      <c r="U63" s="141">
        <f>P63*S63</f>
        <v>0</v>
      </c>
      <c r="V63" s="12"/>
      <c r="W63" s="12"/>
      <c r="X63" s="141">
        <f t="shared" ref="X63:X80" si="175">P63*V63</f>
        <v>0</v>
      </c>
      <c r="Y63" s="141">
        <f t="shared" ref="Y63:Y81" si="176">P63*W63</f>
        <v>0</v>
      </c>
      <c r="Z63" s="12"/>
      <c r="AA63" s="12"/>
      <c r="AB63" s="142">
        <f>'1. Plano anual atividades'!E65</f>
        <v>0</v>
      </c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43"/>
      <c r="BB63" s="17"/>
      <c r="BC63" s="17"/>
      <c r="BD63" s="9"/>
      <c r="BE63" s="140">
        <f t="shared" ref="BE63:BE81" si="177">IF($BB63="7 dias com os media", "■",0)</f>
        <v>0</v>
      </c>
      <c r="BF63" s="141" t="b">
        <f t="shared" ref="BF63:BF81" si="178">IF(BE63="■", $R63+$S63)</f>
        <v>0</v>
      </c>
      <c r="BG63" s="140">
        <f t="shared" ref="BG63:BG81" si="179">IF($BB63="aLer mais e melhor", "■",0)</f>
        <v>0</v>
      </c>
      <c r="BH63" s="141" t="b">
        <f t="shared" ref="BH63:BH81" si="180">IF(BG63="■", $R63+$S63)</f>
        <v>0</v>
      </c>
      <c r="BI63" s="140">
        <f t="shared" ref="BI63:BI81" si="181">IF($BB63="Campeonato de Escrita e Ciência Criativa", "■",0)</f>
        <v>0</v>
      </c>
      <c r="BJ63" s="141" t="b">
        <f t="shared" ref="BJ63:BJ81" si="182">IF(BI63="■", $R63+$S63)</f>
        <v>0</v>
      </c>
      <c r="BK63" s="140">
        <f t="shared" ref="BK63:BK81" si="183">IF($BB63="Cientificamente provável", "■",0)</f>
        <v>0</v>
      </c>
      <c r="BL63" s="141" t="b">
        <f t="shared" ref="BL63:BL81" si="184">IF(BK63="■", $R63+$S63)</f>
        <v>0</v>
      </c>
      <c r="BM63" s="140">
        <f t="shared" ref="BM63:BM81" si="185">IF($BB63="Clássicos em rede", "■",0)</f>
        <v>0</v>
      </c>
      <c r="BN63" s="141" t="b">
        <f t="shared" ref="BN63:BN81" si="186">IF(BM63="■", $R63+$S63)</f>
        <v>0</v>
      </c>
      <c r="BO63" s="140">
        <f t="shared" ref="BO63:BO81" si="187">IF($BB63="Conto Contigo", "■",0)</f>
        <v>0</v>
      </c>
      <c r="BP63" s="141" t="b">
        <f t="shared" ref="BP63:BP81" si="188">IF(BO63="■", $R63+$S63)</f>
        <v>0</v>
      </c>
      <c r="BQ63" s="140">
        <f t="shared" ref="BQ63:BQ81" si="189">IF($BB63="Dia da internet Mais Segura", "■",0)</f>
        <v>0</v>
      </c>
      <c r="BR63" s="141" t="b">
        <f t="shared" ref="BR63:BR81" si="190">IF(BQ63="■", $R63+$S63)</f>
        <v>0</v>
      </c>
      <c r="BS63" s="140">
        <f t="shared" ref="BS63:BS81" si="191">IF($BB63="Dia Mundial da Língua Portuguesa", "■",0)</f>
        <v>0</v>
      </c>
      <c r="BT63" s="141" t="b">
        <f t="shared" ref="BT63:BT81" si="192">IF(BS63="■", $R63+$S63)</f>
        <v>0</v>
      </c>
      <c r="BU63" s="140">
        <f t="shared" ref="BU63:BU81" si="193">IF($BB63="Isto também é comigo", "■",0)</f>
        <v>0</v>
      </c>
      <c r="BV63" s="141" t="b">
        <f t="shared" ref="BV63:BV81" si="194">IF(BU63="■", $R63+$S63)</f>
        <v>0</v>
      </c>
      <c r="BW63" s="140">
        <f t="shared" ref="BW63:BW81" si="195">IF($BB63="Jornalistas em rede", "■",0)</f>
        <v>0</v>
      </c>
      <c r="BX63" s="141" t="b">
        <f t="shared" ref="BX63:BX81" si="196">IF(BW63="■", $R63+$S63)</f>
        <v>0</v>
      </c>
      <c r="BY63" s="140">
        <f t="shared" ref="BY63:BY81" si="197">IF($BB63="Juntos a criar", "■",0)</f>
        <v>0</v>
      </c>
      <c r="BZ63" s="141" t="b">
        <f t="shared" ref="BZ63:BZ81" si="198">IF(BY63="■", $R63+$S63)</f>
        <v>0</v>
      </c>
      <c r="CA63" s="140">
        <f t="shared" ref="CA63:CA81" si="199">IF($BB63="Ler eescrever mais com a BE", "■",0)</f>
        <v>0</v>
      </c>
      <c r="CB63" s="141" t="b">
        <f t="shared" ref="CB63:CB81" si="200">IF(CA63="■", $R63+$S63)</f>
        <v>0</v>
      </c>
      <c r="CC63" s="140">
        <f t="shared" ref="CC63:CC81" si="201">IF($BB63="Ler fora da escola", "■",0)</f>
        <v>0</v>
      </c>
      <c r="CD63" s="141" t="b">
        <f t="shared" ref="CD63:CD81" si="202">IF(CC63="■", $R63+$S63)</f>
        <v>0</v>
      </c>
      <c r="CE63" s="140">
        <f t="shared" ref="CE63:CE81" si="203">IF($BB63="Lidera", "■",0)</f>
        <v>0</v>
      </c>
      <c r="CF63" s="141" t="b">
        <f t="shared" ref="CF63:CF81" si="204">IF(CE63="■", $R63+$S63)</f>
        <v>0</v>
      </c>
      <c r="CG63" s="140">
        <f t="shared" ref="CG63:CG81" si="205">IF($BB63="Media@ção", "■",0)</f>
        <v>0</v>
      </c>
      <c r="CH63" s="141" t="b">
        <f t="shared" ref="CH63:CH81" si="206">IF(CG63="■", $R63+$S63)</f>
        <v>0</v>
      </c>
      <c r="CI63" s="140">
        <f t="shared" ref="CI63:CI81" si="207">IF($BB63="Mês Internacional da Biblioteca Escolar", "■",0)</f>
        <v>0</v>
      </c>
      <c r="CJ63" s="141" t="b">
        <f t="shared" ref="CJ63:CJ81" si="208">IF(CI63="■", $R63+$S63)</f>
        <v>0</v>
      </c>
      <c r="CK63" s="140">
        <f t="shared" ref="CK63:CK81" si="209">IF($BB63="Miúdos a votos", "■",0)</f>
        <v>0</v>
      </c>
      <c r="CL63" s="141" t="b">
        <f t="shared" ref="CL63:CL81" si="210">IF(CK63="■", $R63+$S63)</f>
        <v>0</v>
      </c>
      <c r="CM63" s="140">
        <f t="shared" ref="CM63:CM81" si="211">IF($BB63="Newton gostava de ler", "■",0)</f>
        <v>0</v>
      </c>
      <c r="CN63" s="141" t="b">
        <f t="shared" ref="CN63:CN81" si="212">IF(CM63="■", $R63+$S63)</f>
        <v>0</v>
      </c>
      <c r="CO63" s="140">
        <f t="shared" ref="CO63:CO81" si="213">IF($BB63="Proliteracias", "■",0)</f>
        <v>0</v>
      </c>
      <c r="CP63" s="141" t="b">
        <f t="shared" ref="CP63:CP81" si="214">IF(CO63="■", $R63+$S63)</f>
        <v>0</v>
      </c>
      <c r="CQ63" s="299">
        <f t="shared" si="172"/>
        <v>0</v>
      </c>
      <c r="CR63" s="141" t="b">
        <f t="shared" ref="CR63:CR81" si="215">IF(CQ63="■", $R63+$S63)</f>
        <v>0</v>
      </c>
      <c r="CS63" s="140">
        <f t="shared" ref="CS63:CS81" si="216">IF($BB63="READ ON Portugal", "■",0)</f>
        <v>0</v>
      </c>
      <c r="CT63" s="141" t="b">
        <f t="shared" ref="CT63:CT81" si="217">IF(CS63="■", $R63+$S63)</f>
        <v>0</v>
      </c>
      <c r="CU63" s="140">
        <f t="shared" ref="CU63:CU81" si="218">IF($BB63="Semana da leitura", "■",0)</f>
        <v>0</v>
      </c>
      <c r="CV63" s="141" t="b">
        <f t="shared" ref="CV63:CV81" si="219">IF(CU63="■", $R63+$S63)</f>
        <v>0</v>
      </c>
      <c r="CW63" s="140">
        <f t="shared" ref="CW63:CW81" si="220">IF($BB63="Supercharged by IA", "■",0)</f>
        <v>0</v>
      </c>
      <c r="CX63" s="141" t="b">
        <f t="shared" ref="CX63:CX81" si="221">IF(CW63="■", $R63+$S63)</f>
        <v>0</v>
      </c>
      <c r="CY63" s="140">
        <f t="shared" ref="CY63:CY81" si="222">IF($BB63="Todos Juntos Podemos Ler", "■",0)</f>
        <v>0</v>
      </c>
      <c r="CZ63" s="141" t="b">
        <f t="shared" ref="CZ63:CZ81" si="223">IF(CY63="■", $R63+$S63)</f>
        <v>0</v>
      </c>
      <c r="DA63" s="140">
        <f t="shared" ref="DA63:DA81" si="224">IF($BB63="Voluntários de leitura", "■",0)</f>
        <v>0</v>
      </c>
      <c r="DB63" s="141" t="b">
        <f t="shared" ref="DB63:DB81" si="225">IF(DA63="■", $R63+$S63)</f>
        <v>0</v>
      </c>
      <c r="DC63" s="140">
        <f t="shared" ref="DC63:DC81" si="226">IF($BB63="Outra(s)", "■",0)</f>
        <v>0</v>
      </c>
      <c r="DD63" s="141" t="b">
        <f t="shared" ref="DD63:DD81" si="227">IF(DC63="■", $R63+$S63)</f>
        <v>0</v>
      </c>
      <c r="DE63" s="285"/>
      <c r="DF63" s="140">
        <f t="shared" ref="DF63:DF81" si="228">IF($BC63="Plano Nacional das Artes", "■",0)</f>
        <v>0</v>
      </c>
      <c r="DG63" s="141" t="b">
        <f t="shared" ref="DG63:DG81" si="229">IF(DF63="■", $R63+$S63)</f>
        <v>0</v>
      </c>
      <c r="DH63" s="140">
        <f t="shared" ref="DH63:DH81" si="230">IF($BC63="Plano Nacional de Cinema", "■",0)</f>
        <v>0</v>
      </c>
      <c r="DI63" s="141" t="b">
        <f t="shared" ref="DI63:DI81" si="231">IF(DH63="■", $R63+$S63)</f>
        <v>0</v>
      </c>
      <c r="DJ63" s="140">
        <f t="shared" ref="DJ63:DJ81" si="232">IF($BC63="Plano Nacional de Formação Financeira", "■",0)</f>
        <v>0</v>
      </c>
      <c r="DK63" s="141" t="b">
        <f t="shared" ref="DK63:DK81" si="233">IF(DJ63="■", $R63+$S63)</f>
        <v>0</v>
      </c>
      <c r="DL63" s="140">
        <f t="shared" ref="DL63:DL81" si="234">IF($BC63="Outra(s)", "■",0)</f>
        <v>0</v>
      </c>
      <c r="DM63" s="141" t="b">
        <f t="shared" ref="DM63:DM81" si="235">IF(DL63="■", $R63+$S63)</f>
        <v>0</v>
      </c>
      <c r="DN63" s="298"/>
      <c r="DO63" s="299">
        <f t="shared" si="173"/>
        <v>0</v>
      </c>
      <c r="DP63" s="141" t="b">
        <f t="shared" ref="DP63:DP81" si="236">IF(DO63="■", $R63+$S63)</f>
        <v>0</v>
      </c>
      <c r="DQ63" s="140">
        <f t="shared" ref="DQ63:DQ81" si="237">IF($BD63="Jornal escolar", "■",0)</f>
        <v>0</v>
      </c>
      <c r="DR63" s="141" t="b">
        <f t="shared" ref="DR63:DR81" si="238">IF(DQ63="■", $R63+$S63)</f>
        <v>0</v>
      </c>
      <c r="DS63" s="140">
        <f t="shared" ref="DS63:DS81" si="239">IF($BD63="Rádio escolar", "■",0)</f>
        <v>0</v>
      </c>
      <c r="DT63" s="141" t="b">
        <f t="shared" ref="DT63:DT81" si="240">IF(DS63="■", $R63+$S63)</f>
        <v>0</v>
      </c>
      <c r="DU63" s="140">
        <f t="shared" ref="DU63:DU81" si="241">IF($BD63="TV escolar", "■",0)</f>
        <v>0</v>
      </c>
      <c r="DV63" s="141" t="b">
        <f t="shared" ref="DV63:DV81" si="242">IF(DU63="■", $R63+$S63)</f>
        <v>0</v>
      </c>
      <c r="DW63" s="140">
        <f t="shared" ref="DW63:DW81" si="243">IF($BD63="Outra(s)", "■",0)</f>
        <v>0</v>
      </c>
      <c r="DX63" s="141" t="b">
        <f t="shared" ref="DX63:DX81" si="244">IF(DW63="■", $R63+$S63)</f>
        <v>0</v>
      </c>
    </row>
    <row r="64" spans="1:128" ht="15.6" customHeight="1">
      <c r="A64" s="84"/>
      <c r="B64" s="139">
        <f>'1. Plano anual atividades'!C66</f>
        <v>0</v>
      </c>
      <c r="C64" s="12"/>
      <c r="D64" s="141">
        <f>'1. Plano anual atividades'!D66</f>
        <v>0</v>
      </c>
      <c r="E64" s="141">
        <f>'1. Plano anual atividades'!I66</f>
        <v>0</v>
      </c>
      <c r="F64" s="141">
        <f>'1. Plano anual atividades'!J66</f>
        <v>0</v>
      </c>
      <c r="G64" s="141">
        <f>'1. Plano anual atividades'!K66</f>
        <v>0</v>
      </c>
      <c r="H64" s="141">
        <f>'1. Plano anual atividades'!L66</f>
        <v>0</v>
      </c>
      <c r="I64" s="141">
        <f>'1. Plano anual atividades'!M66</f>
        <v>0</v>
      </c>
      <c r="J64" s="141">
        <f>'1. Plano anual atividades'!N66</f>
        <v>0</v>
      </c>
      <c r="K64" s="141">
        <f>'1. Plano anual atividades'!O66</f>
        <v>0</v>
      </c>
      <c r="L64" s="141">
        <f>'1. Plano anual atividades'!P66</f>
        <v>0</v>
      </c>
      <c r="M64" s="141">
        <f>'1. Plano anual atividades'!Q66</f>
        <v>0</v>
      </c>
      <c r="N64" s="141">
        <f>'1. Plano anual atividades'!R66</f>
        <v>0</v>
      </c>
      <c r="O64" s="12"/>
      <c r="P64" s="12"/>
      <c r="Q64" s="141">
        <f t="shared" si="174"/>
        <v>0</v>
      </c>
      <c r="R64" s="12"/>
      <c r="S64" s="12"/>
      <c r="T64" s="141">
        <f t="shared" ref="T64:T73" si="245">P64*R64</f>
        <v>0</v>
      </c>
      <c r="U64" s="141">
        <f t="shared" ref="U64:U73" si="246">P64*S64</f>
        <v>0</v>
      </c>
      <c r="V64" s="12"/>
      <c r="W64" s="12"/>
      <c r="X64" s="141">
        <f t="shared" si="175"/>
        <v>0</v>
      </c>
      <c r="Y64" s="141">
        <f t="shared" si="176"/>
        <v>0</v>
      </c>
      <c r="Z64" s="12"/>
      <c r="AA64" s="12"/>
      <c r="AB64" s="142">
        <f>'1. Plano anual atividades'!E66</f>
        <v>0</v>
      </c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43"/>
      <c r="BB64" s="17"/>
      <c r="BC64" s="17"/>
      <c r="BD64" s="9"/>
      <c r="BE64" s="140">
        <f t="shared" si="177"/>
        <v>0</v>
      </c>
      <c r="BF64" s="141" t="b">
        <f t="shared" si="178"/>
        <v>0</v>
      </c>
      <c r="BG64" s="140">
        <f t="shared" si="179"/>
        <v>0</v>
      </c>
      <c r="BH64" s="141" t="b">
        <f t="shared" si="180"/>
        <v>0</v>
      </c>
      <c r="BI64" s="140">
        <f t="shared" si="181"/>
        <v>0</v>
      </c>
      <c r="BJ64" s="141" t="b">
        <f t="shared" si="182"/>
        <v>0</v>
      </c>
      <c r="BK64" s="140">
        <f t="shared" si="183"/>
        <v>0</v>
      </c>
      <c r="BL64" s="141" t="b">
        <f t="shared" si="184"/>
        <v>0</v>
      </c>
      <c r="BM64" s="140">
        <f t="shared" si="185"/>
        <v>0</v>
      </c>
      <c r="BN64" s="141" t="b">
        <f t="shared" si="186"/>
        <v>0</v>
      </c>
      <c r="BO64" s="140">
        <f t="shared" si="187"/>
        <v>0</v>
      </c>
      <c r="BP64" s="141" t="b">
        <f t="shared" si="188"/>
        <v>0</v>
      </c>
      <c r="BQ64" s="140">
        <f t="shared" si="189"/>
        <v>0</v>
      </c>
      <c r="BR64" s="141" t="b">
        <f t="shared" si="190"/>
        <v>0</v>
      </c>
      <c r="BS64" s="140">
        <f t="shared" si="191"/>
        <v>0</v>
      </c>
      <c r="BT64" s="141" t="b">
        <f t="shared" si="192"/>
        <v>0</v>
      </c>
      <c r="BU64" s="140">
        <f t="shared" si="193"/>
        <v>0</v>
      </c>
      <c r="BV64" s="141" t="b">
        <f t="shared" si="194"/>
        <v>0</v>
      </c>
      <c r="BW64" s="140">
        <f t="shared" si="195"/>
        <v>0</v>
      </c>
      <c r="BX64" s="141" t="b">
        <f t="shared" si="196"/>
        <v>0</v>
      </c>
      <c r="BY64" s="140">
        <f t="shared" si="197"/>
        <v>0</v>
      </c>
      <c r="BZ64" s="141" t="b">
        <f t="shared" si="198"/>
        <v>0</v>
      </c>
      <c r="CA64" s="140">
        <f t="shared" si="199"/>
        <v>0</v>
      </c>
      <c r="CB64" s="141" t="b">
        <f t="shared" si="200"/>
        <v>0</v>
      </c>
      <c r="CC64" s="140">
        <f t="shared" si="201"/>
        <v>0</v>
      </c>
      <c r="CD64" s="141" t="b">
        <f t="shared" si="202"/>
        <v>0</v>
      </c>
      <c r="CE64" s="140">
        <f t="shared" si="203"/>
        <v>0</v>
      </c>
      <c r="CF64" s="141" t="b">
        <f t="shared" si="204"/>
        <v>0</v>
      </c>
      <c r="CG64" s="140">
        <f t="shared" si="205"/>
        <v>0</v>
      </c>
      <c r="CH64" s="141" t="b">
        <f t="shared" si="206"/>
        <v>0</v>
      </c>
      <c r="CI64" s="140">
        <f t="shared" si="207"/>
        <v>0</v>
      </c>
      <c r="CJ64" s="141" t="b">
        <f t="shared" si="208"/>
        <v>0</v>
      </c>
      <c r="CK64" s="140">
        <f t="shared" si="209"/>
        <v>0</v>
      </c>
      <c r="CL64" s="141" t="b">
        <f t="shared" si="210"/>
        <v>0</v>
      </c>
      <c r="CM64" s="140">
        <f t="shared" si="211"/>
        <v>0</v>
      </c>
      <c r="CN64" s="141" t="b">
        <f t="shared" si="212"/>
        <v>0</v>
      </c>
      <c r="CO64" s="140">
        <f t="shared" si="213"/>
        <v>0</v>
      </c>
      <c r="CP64" s="141" t="b">
        <f t="shared" si="214"/>
        <v>0</v>
      </c>
      <c r="CQ64" s="299">
        <f t="shared" si="172"/>
        <v>0</v>
      </c>
      <c r="CR64" s="141" t="b">
        <f t="shared" si="215"/>
        <v>0</v>
      </c>
      <c r="CS64" s="140">
        <f t="shared" si="216"/>
        <v>0</v>
      </c>
      <c r="CT64" s="141" t="b">
        <f t="shared" si="217"/>
        <v>0</v>
      </c>
      <c r="CU64" s="140">
        <f t="shared" si="218"/>
        <v>0</v>
      </c>
      <c r="CV64" s="141" t="b">
        <f t="shared" si="219"/>
        <v>0</v>
      </c>
      <c r="CW64" s="140">
        <f t="shared" si="220"/>
        <v>0</v>
      </c>
      <c r="CX64" s="141" t="b">
        <f t="shared" si="221"/>
        <v>0</v>
      </c>
      <c r="CY64" s="140">
        <f t="shared" si="222"/>
        <v>0</v>
      </c>
      <c r="CZ64" s="141" t="b">
        <f t="shared" si="223"/>
        <v>0</v>
      </c>
      <c r="DA64" s="140">
        <f t="shared" si="224"/>
        <v>0</v>
      </c>
      <c r="DB64" s="141" t="b">
        <f t="shared" si="225"/>
        <v>0</v>
      </c>
      <c r="DC64" s="140">
        <f t="shared" si="226"/>
        <v>0</v>
      </c>
      <c r="DD64" s="141" t="b">
        <f t="shared" si="227"/>
        <v>0</v>
      </c>
      <c r="DE64" s="285"/>
      <c r="DF64" s="140">
        <f t="shared" si="228"/>
        <v>0</v>
      </c>
      <c r="DG64" s="141" t="b">
        <f t="shared" si="229"/>
        <v>0</v>
      </c>
      <c r="DH64" s="140">
        <f t="shared" si="230"/>
        <v>0</v>
      </c>
      <c r="DI64" s="141" t="b">
        <f t="shared" si="231"/>
        <v>0</v>
      </c>
      <c r="DJ64" s="140">
        <f t="shared" si="232"/>
        <v>0</v>
      </c>
      <c r="DK64" s="141" t="b">
        <f t="shared" si="233"/>
        <v>0</v>
      </c>
      <c r="DL64" s="140">
        <f t="shared" si="234"/>
        <v>0</v>
      </c>
      <c r="DM64" s="141" t="b">
        <f t="shared" si="235"/>
        <v>0</v>
      </c>
      <c r="DN64" s="298"/>
      <c r="DO64" s="299">
        <f t="shared" si="173"/>
        <v>0</v>
      </c>
      <c r="DP64" s="141" t="b">
        <f t="shared" si="236"/>
        <v>0</v>
      </c>
      <c r="DQ64" s="140">
        <f t="shared" si="237"/>
        <v>0</v>
      </c>
      <c r="DR64" s="141" t="b">
        <f t="shared" si="238"/>
        <v>0</v>
      </c>
      <c r="DS64" s="140">
        <f t="shared" si="239"/>
        <v>0</v>
      </c>
      <c r="DT64" s="141" t="b">
        <f t="shared" si="240"/>
        <v>0</v>
      </c>
      <c r="DU64" s="140">
        <f t="shared" si="241"/>
        <v>0</v>
      </c>
      <c r="DV64" s="141" t="b">
        <f t="shared" si="242"/>
        <v>0</v>
      </c>
      <c r="DW64" s="140">
        <f t="shared" si="243"/>
        <v>0</v>
      </c>
      <c r="DX64" s="141" t="b">
        <f t="shared" si="244"/>
        <v>0</v>
      </c>
    </row>
    <row r="65" spans="1:128" ht="15.6" customHeight="1">
      <c r="A65" s="84"/>
      <c r="B65" s="139">
        <f>'1. Plano anual atividades'!C67</f>
        <v>0</v>
      </c>
      <c r="C65" s="12"/>
      <c r="D65" s="141">
        <f>'1. Plano anual atividades'!D67</f>
        <v>0</v>
      </c>
      <c r="E65" s="141">
        <f>'1. Plano anual atividades'!I67</f>
        <v>0</v>
      </c>
      <c r="F65" s="141">
        <f>'1. Plano anual atividades'!J67</f>
        <v>0</v>
      </c>
      <c r="G65" s="141">
        <f>'1. Plano anual atividades'!K67</f>
        <v>0</v>
      </c>
      <c r="H65" s="141">
        <f>'1. Plano anual atividades'!L67</f>
        <v>0</v>
      </c>
      <c r="I65" s="141">
        <f>'1. Plano anual atividades'!M67</f>
        <v>0</v>
      </c>
      <c r="J65" s="141">
        <f>'1. Plano anual atividades'!N67</f>
        <v>0</v>
      </c>
      <c r="K65" s="141">
        <f>'1. Plano anual atividades'!O67</f>
        <v>0</v>
      </c>
      <c r="L65" s="141">
        <f>'1. Plano anual atividades'!P67</f>
        <v>0</v>
      </c>
      <c r="M65" s="141">
        <f>'1. Plano anual atividades'!Q67</f>
        <v>0</v>
      </c>
      <c r="N65" s="141">
        <f>'1. Plano anual atividades'!R67</f>
        <v>0</v>
      </c>
      <c r="O65" s="12"/>
      <c r="P65" s="12"/>
      <c r="Q65" s="141">
        <f t="shared" si="174"/>
        <v>0</v>
      </c>
      <c r="R65" s="12"/>
      <c r="S65" s="12"/>
      <c r="T65" s="141">
        <f t="shared" si="245"/>
        <v>0</v>
      </c>
      <c r="U65" s="141">
        <f t="shared" si="246"/>
        <v>0</v>
      </c>
      <c r="V65" s="12"/>
      <c r="W65" s="12"/>
      <c r="X65" s="141">
        <f t="shared" si="175"/>
        <v>0</v>
      </c>
      <c r="Y65" s="141">
        <f t="shared" si="176"/>
        <v>0</v>
      </c>
      <c r="Z65" s="12"/>
      <c r="AA65" s="12"/>
      <c r="AB65" s="142">
        <f>'1. Plano anual atividades'!E67</f>
        <v>0</v>
      </c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43"/>
      <c r="BB65" s="17"/>
      <c r="BC65" s="17"/>
      <c r="BD65" s="9"/>
      <c r="BE65" s="140">
        <f t="shared" si="177"/>
        <v>0</v>
      </c>
      <c r="BF65" s="141" t="b">
        <f t="shared" si="178"/>
        <v>0</v>
      </c>
      <c r="BG65" s="140">
        <f t="shared" si="179"/>
        <v>0</v>
      </c>
      <c r="BH65" s="141" t="b">
        <f t="shared" si="180"/>
        <v>0</v>
      </c>
      <c r="BI65" s="140">
        <f t="shared" si="181"/>
        <v>0</v>
      </c>
      <c r="BJ65" s="141" t="b">
        <f t="shared" si="182"/>
        <v>0</v>
      </c>
      <c r="BK65" s="140">
        <f t="shared" si="183"/>
        <v>0</v>
      </c>
      <c r="BL65" s="141" t="b">
        <f t="shared" si="184"/>
        <v>0</v>
      </c>
      <c r="BM65" s="140">
        <f t="shared" si="185"/>
        <v>0</v>
      </c>
      <c r="BN65" s="141" t="b">
        <f t="shared" si="186"/>
        <v>0</v>
      </c>
      <c r="BO65" s="140">
        <f t="shared" si="187"/>
        <v>0</v>
      </c>
      <c r="BP65" s="141" t="b">
        <f t="shared" si="188"/>
        <v>0</v>
      </c>
      <c r="BQ65" s="140">
        <f t="shared" si="189"/>
        <v>0</v>
      </c>
      <c r="BR65" s="141" t="b">
        <f t="shared" si="190"/>
        <v>0</v>
      </c>
      <c r="BS65" s="140">
        <f t="shared" si="191"/>
        <v>0</v>
      </c>
      <c r="BT65" s="141" t="b">
        <f t="shared" si="192"/>
        <v>0</v>
      </c>
      <c r="BU65" s="140">
        <f t="shared" si="193"/>
        <v>0</v>
      </c>
      <c r="BV65" s="141" t="b">
        <f t="shared" si="194"/>
        <v>0</v>
      </c>
      <c r="BW65" s="140">
        <f t="shared" si="195"/>
        <v>0</v>
      </c>
      <c r="BX65" s="141" t="b">
        <f t="shared" si="196"/>
        <v>0</v>
      </c>
      <c r="BY65" s="140">
        <f t="shared" si="197"/>
        <v>0</v>
      </c>
      <c r="BZ65" s="141" t="b">
        <f t="shared" si="198"/>
        <v>0</v>
      </c>
      <c r="CA65" s="140">
        <f t="shared" si="199"/>
        <v>0</v>
      </c>
      <c r="CB65" s="141" t="b">
        <f t="shared" si="200"/>
        <v>0</v>
      </c>
      <c r="CC65" s="140">
        <f t="shared" si="201"/>
        <v>0</v>
      </c>
      <c r="CD65" s="141" t="b">
        <f t="shared" si="202"/>
        <v>0</v>
      </c>
      <c r="CE65" s="140">
        <f t="shared" si="203"/>
        <v>0</v>
      </c>
      <c r="CF65" s="141" t="b">
        <f t="shared" si="204"/>
        <v>0</v>
      </c>
      <c r="CG65" s="140">
        <f t="shared" si="205"/>
        <v>0</v>
      </c>
      <c r="CH65" s="141" t="b">
        <f t="shared" si="206"/>
        <v>0</v>
      </c>
      <c r="CI65" s="140">
        <f t="shared" si="207"/>
        <v>0</v>
      </c>
      <c r="CJ65" s="141" t="b">
        <f t="shared" si="208"/>
        <v>0</v>
      </c>
      <c r="CK65" s="140">
        <f t="shared" si="209"/>
        <v>0</v>
      </c>
      <c r="CL65" s="141" t="b">
        <f t="shared" si="210"/>
        <v>0</v>
      </c>
      <c r="CM65" s="140">
        <f t="shared" si="211"/>
        <v>0</v>
      </c>
      <c r="CN65" s="141" t="b">
        <f t="shared" si="212"/>
        <v>0</v>
      </c>
      <c r="CO65" s="140">
        <f t="shared" si="213"/>
        <v>0</v>
      </c>
      <c r="CP65" s="141" t="b">
        <f t="shared" si="214"/>
        <v>0</v>
      </c>
      <c r="CQ65" s="299">
        <f t="shared" si="172"/>
        <v>0</v>
      </c>
      <c r="CR65" s="141" t="b">
        <f t="shared" si="215"/>
        <v>0</v>
      </c>
      <c r="CS65" s="140">
        <f t="shared" si="216"/>
        <v>0</v>
      </c>
      <c r="CT65" s="141" t="b">
        <f t="shared" si="217"/>
        <v>0</v>
      </c>
      <c r="CU65" s="140">
        <f t="shared" si="218"/>
        <v>0</v>
      </c>
      <c r="CV65" s="141" t="b">
        <f t="shared" si="219"/>
        <v>0</v>
      </c>
      <c r="CW65" s="140">
        <f t="shared" si="220"/>
        <v>0</v>
      </c>
      <c r="CX65" s="141" t="b">
        <f t="shared" si="221"/>
        <v>0</v>
      </c>
      <c r="CY65" s="140">
        <f t="shared" si="222"/>
        <v>0</v>
      </c>
      <c r="CZ65" s="141" t="b">
        <f t="shared" si="223"/>
        <v>0</v>
      </c>
      <c r="DA65" s="140">
        <f t="shared" si="224"/>
        <v>0</v>
      </c>
      <c r="DB65" s="141" t="b">
        <f t="shared" si="225"/>
        <v>0</v>
      </c>
      <c r="DC65" s="140">
        <f t="shared" si="226"/>
        <v>0</v>
      </c>
      <c r="DD65" s="141" t="b">
        <f t="shared" si="227"/>
        <v>0</v>
      </c>
      <c r="DE65" s="285"/>
      <c r="DF65" s="140">
        <f t="shared" si="228"/>
        <v>0</v>
      </c>
      <c r="DG65" s="141" t="b">
        <f t="shared" si="229"/>
        <v>0</v>
      </c>
      <c r="DH65" s="140">
        <f t="shared" si="230"/>
        <v>0</v>
      </c>
      <c r="DI65" s="141" t="b">
        <f t="shared" si="231"/>
        <v>0</v>
      </c>
      <c r="DJ65" s="140">
        <f t="shared" si="232"/>
        <v>0</v>
      </c>
      <c r="DK65" s="141" t="b">
        <f t="shared" si="233"/>
        <v>0</v>
      </c>
      <c r="DL65" s="140">
        <f t="shared" si="234"/>
        <v>0</v>
      </c>
      <c r="DM65" s="141" t="b">
        <f t="shared" si="235"/>
        <v>0</v>
      </c>
      <c r="DN65" s="298"/>
      <c r="DO65" s="299">
        <f t="shared" si="173"/>
        <v>0</v>
      </c>
      <c r="DP65" s="141" t="b">
        <f t="shared" si="236"/>
        <v>0</v>
      </c>
      <c r="DQ65" s="140">
        <f t="shared" si="237"/>
        <v>0</v>
      </c>
      <c r="DR65" s="141" t="b">
        <f t="shared" si="238"/>
        <v>0</v>
      </c>
      <c r="DS65" s="140">
        <f t="shared" si="239"/>
        <v>0</v>
      </c>
      <c r="DT65" s="141" t="b">
        <f t="shared" si="240"/>
        <v>0</v>
      </c>
      <c r="DU65" s="140">
        <f t="shared" si="241"/>
        <v>0</v>
      </c>
      <c r="DV65" s="141" t="b">
        <f t="shared" si="242"/>
        <v>0</v>
      </c>
      <c r="DW65" s="140">
        <f t="shared" si="243"/>
        <v>0</v>
      </c>
      <c r="DX65" s="141" t="b">
        <f t="shared" si="244"/>
        <v>0</v>
      </c>
    </row>
    <row r="66" spans="1:128" ht="15.6" customHeight="1">
      <c r="A66" s="84"/>
      <c r="B66" s="139">
        <f>'1. Plano anual atividades'!C68</f>
        <v>0</v>
      </c>
      <c r="C66" s="12"/>
      <c r="D66" s="141">
        <f>'1. Plano anual atividades'!D68</f>
        <v>0</v>
      </c>
      <c r="E66" s="141">
        <f>'1. Plano anual atividades'!I68</f>
        <v>0</v>
      </c>
      <c r="F66" s="141">
        <f>'1. Plano anual atividades'!J68</f>
        <v>0</v>
      </c>
      <c r="G66" s="141">
        <f>'1. Plano anual atividades'!K68</f>
        <v>0</v>
      </c>
      <c r="H66" s="141">
        <f>'1. Plano anual atividades'!L68</f>
        <v>0</v>
      </c>
      <c r="I66" s="141">
        <f>'1. Plano anual atividades'!M68</f>
        <v>0</v>
      </c>
      <c r="J66" s="141">
        <f>'1. Plano anual atividades'!N68</f>
        <v>0</v>
      </c>
      <c r="K66" s="141">
        <f>'1. Plano anual atividades'!O68</f>
        <v>0</v>
      </c>
      <c r="L66" s="141">
        <f>'1. Plano anual atividades'!P68</f>
        <v>0</v>
      </c>
      <c r="M66" s="141">
        <f>'1. Plano anual atividades'!Q68</f>
        <v>0</v>
      </c>
      <c r="N66" s="141">
        <f>'1. Plano anual atividades'!R68</f>
        <v>0</v>
      </c>
      <c r="O66" s="12"/>
      <c r="P66" s="12"/>
      <c r="Q66" s="141">
        <f t="shared" si="174"/>
        <v>0</v>
      </c>
      <c r="R66" s="12"/>
      <c r="S66" s="12"/>
      <c r="T66" s="141">
        <f t="shared" si="245"/>
        <v>0</v>
      </c>
      <c r="U66" s="141">
        <f t="shared" si="246"/>
        <v>0</v>
      </c>
      <c r="V66" s="12"/>
      <c r="W66" s="12"/>
      <c r="X66" s="141">
        <f t="shared" si="175"/>
        <v>0</v>
      </c>
      <c r="Y66" s="141">
        <f t="shared" si="176"/>
        <v>0</v>
      </c>
      <c r="Z66" s="12"/>
      <c r="AA66" s="12"/>
      <c r="AB66" s="142">
        <f>'1. Plano anual atividades'!E68</f>
        <v>0</v>
      </c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43"/>
      <c r="BB66" s="17"/>
      <c r="BC66" s="17"/>
      <c r="BD66" s="9"/>
      <c r="BE66" s="140">
        <f t="shared" si="177"/>
        <v>0</v>
      </c>
      <c r="BF66" s="141" t="b">
        <f t="shared" si="178"/>
        <v>0</v>
      </c>
      <c r="BG66" s="140">
        <f t="shared" si="179"/>
        <v>0</v>
      </c>
      <c r="BH66" s="141" t="b">
        <f t="shared" si="180"/>
        <v>0</v>
      </c>
      <c r="BI66" s="140">
        <f t="shared" si="181"/>
        <v>0</v>
      </c>
      <c r="BJ66" s="141" t="b">
        <f t="shared" si="182"/>
        <v>0</v>
      </c>
      <c r="BK66" s="140">
        <f t="shared" si="183"/>
        <v>0</v>
      </c>
      <c r="BL66" s="141" t="b">
        <f t="shared" si="184"/>
        <v>0</v>
      </c>
      <c r="BM66" s="140">
        <f t="shared" si="185"/>
        <v>0</v>
      </c>
      <c r="BN66" s="141" t="b">
        <f t="shared" si="186"/>
        <v>0</v>
      </c>
      <c r="BO66" s="140">
        <f t="shared" si="187"/>
        <v>0</v>
      </c>
      <c r="BP66" s="141" t="b">
        <f t="shared" si="188"/>
        <v>0</v>
      </c>
      <c r="BQ66" s="140">
        <f t="shared" si="189"/>
        <v>0</v>
      </c>
      <c r="BR66" s="141" t="b">
        <f t="shared" si="190"/>
        <v>0</v>
      </c>
      <c r="BS66" s="140">
        <f t="shared" si="191"/>
        <v>0</v>
      </c>
      <c r="BT66" s="141" t="b">
        <f t="shared" si="192"/>
        <v>0</v>
      </c>
      <c r="BU66" s="140">
        <f t="shared" si="193"/>
        <v>0</v>
      </c>
      <c r="BV66" s="141" t="b">
        <f t="shared" si="194"/>
        <v>0</v>
      </c>
      <c r="BW66" s="140">
        <f t="shared" si="195"/>
        <v>0</v>
      </c>
      <c r="BX66" s="141" t="b">
        <f t="shared" si="196"/>
        <v>0</v>
      </c>
      <c r="BY66" s="140">
        <f t="shared" si="197"/>
        <v>0</v>
      </c>
      <c r="BZ66" s="141" t="b">
        <f t="shared" si="198"/>
        <v>0</v>
      </c>
      <c r="CA66" s="140">
        <f t="shared" si="199"/>
        <v>0</v>
      </c>
      <c r="CB66" s="141" t="b">
        <f t="shared" si="200"/>
        <v>0</v>
      </c>
      <c r="CC66" s="140">
        <f t="shared" si="201"/>
        <v>0</v>
      </c>
      <c r="CD66" s="141" t="b">
        <f t="shared" si="202"/>
        <v>0</v>
      </c>
      <c r="CE66" s="140">
        <f t="shared" si="203"/>
        <v>0</v>
      </c>
      <c r="CF66" s="141" t="b">
        <f t="shared" si="204"/>
        <v>0</v>
      </c>
      <c r="CG66" s="140">
        <f t="shared" si="205"/>
        <v>0</v>
      </c>
      <c r="CH66" s="141" t="b">
        <f t="shared" si="206"/>
        <v>0</v>
      </c>
      <c r="CI66" s="140">
        <f t="shared" si="207"/>
        <v>0</v>
      </c>
      <c r="CJ66" s="141" t="b">
        <f t="shared" si="208"/>
        <v>0</v>
      </c>
      <c r="CK66" s="140">
        <f t="shared" si="209"/>
        <v>0</v>
      </c>
      <c r="CL66" s="141" t="b">
        <f t="shared" si="210"/>
        <v>0</v>
      </c>
      <c r="CM66" s="140">
        <f t="shared" si="211"/>
        <v>0</v>
      </c>
      <c r="CN66" s="141" t="b">
        <f t="shared" si="212"/>
        <v>0</v>
      </c>
      <c r="CO66" s="140">
        <f t="shared" si="213"/>
        <v>0</v>
      </c>
      <c r="CP66" s="141" t="b">
        <f t="shared" si="214"/>
        <v>0</v>
      </c>
      <c r="CQ66" s="299">
        <f t="shared" si="172"/>
        <v>0</v>
      </c>
      <c r="CR66" s="141" t="b">
        <f t="shared" si="215"/>
        <v>0</v>
      </c>
      <c r="CS66" s="140">
        <f t="shared" si="216"/>
        <v>0</v>
      </c>
      <c r="CT66" s="141" t="b">
        <f t="shared" si="217"/>
        <v>0</v>
      </c>
      <c r="CU66" s="140">
        <f t="shared" si="218"/>
        <v>0</v>
      </c>
      <c r="CV66" s="141" t="b">
        <f t="shared" si="219"/>
        <v>0</v>
      </c>
      <c r="CW66" s="140">
        <f t="shared" si="220"/>
        <v>0</v>
      </c>
      <c r="CX66" s="141" t="b">
        <f t="shared" si="221"/>
        <v>0</v>
      </c>
      <c r="CY66" s="140">
        <f t="shared" si="222"/>
        <v>0</v>
      </c>
      <c r="CZ66" s="141" t="b">
        <f t="shared" si="223"/>
        <v>0</v>
      </c>
      <c r="DA66" s="140">
        <f t="shared" si="224"/>
        <v>0</v>
      </c>
      <c r="DB66" s="141" t="b">
        <f t="shared" si="225"/>
        <v>0</v>
      </c>
      <c r="DC66" s="140">
        <f t="shared" si="226"/>
        <v>0</v>
      </c>
      <c r="DD66" s="141" t="b">
        <f t="shared" si="227"/>
        <v>0</v>
      </c>
      <c r="DE66" s="285"/>
      <c r="DF66" s="140">
        <f t="shared" si="228"/>
        <v>0</v>
      </c>
      <c r="DG66" s="141" t="b">
        <f t="shared" si="229"/>
        <v>0</v>
      </c>
      <c r="DH66" s="140">
        <f t="shared" si="230"/>
        <v>0</v>
      </c>
      <c r="DI66" s="141" t="b">
        <f t="shared" si="231"/>
        <v>0</v>
      </c>
      <c r="DJ66" s="140">
        <f t="shared" si="232"/>
        <v>0</v>
      </c>
      <c r="DK66" s="141" t="b">
        <f t="shared" si="233"/>
        <v>0</v>
      </c>
      <c r="DL66" s="140">
        <f t="shared" si="234"/>
        <v>0</v>
      </c>
      <c r="DM66" s="141" t="b">
        <f t="shared" si="235"/>
        <v>0</v>
      </c>
      <c r="DN66" s="298"/>
      <c r="DO66" s="299">
        <f t="shared" si="173"/>
        <v>0</v>
      </c>
      <c r="DP66" s="141" t="b">
        <f t="shared" si="236"/>
        <v>0</v>
      </c>
      <c r="DQ66" s="140">
        <f t="shared" si="237"/>
        <v>0</v>
      </c>
      <c r="DR66" s="141" t="b">
        <f t="shared" si="238"/>
        <v>0</v>
      </c>
      <c r="DS66" s="140">
        <f t="shared" si="239"/>
        <v>0</v>
      </c>
      <c r="DT66" s="141" t="b">
        <f t="shared" si="240"/>
        <v>0</v>
      </c>
      <c r="DU66" s="140">
        <f t="shared" si="241"/>
        <v>0</v>
      </c>
      <c r="DV66" s="141" t="b">
        <f t="shared" si="242"/>
        <v>0</v>
      </c>
      <c r="DW66" s="140">
        <f t="shared" si="243"/>
        <v>0</v>
      </c>
      <c r="DX66" s="141" t="b">
        <f t="shared" si="244"/>
        <v>0</v>
      </c>
    </row>
    <row r="67" spans="1:128" ht="15.6" customHeight="1">
      <c r="A67" s="84"/>
      <c r="B67" s="139">
        <f>'1. Plano anual atividades'!C69</f>
        <v>0</v>
      </c>
      <c r="C67" s="12"/>
      <c r="D67" s="141">
        <f>'1. Plano anual atividades'!D69</f>
        <v>0</v>
      </c>
      <c r="E67" s="141">
        <f>'1. Plano anual atividades'!I69</f>
        <v>0</v>
      </c>
      <c r="F67" s="141">
        <f>'1. Plano anual atividades'!J69</f>
        <v>0</v>
      </c>
      <c r="G67" s="141">
        <f>'1. Plano anual atividades'!K69</f>
        <v>0</v>
      </c>
      <c r="H67" s="141">
        <f>'1. Plano anual atividades'!L69</f>
        <v>0</v>
      </c>
      <c r="I67" s="141">
        <f>'1. Plano anual atividades'!M69</f>
        <v>0</v>
      </c>
      <c r="J67" s="141">
        <f>'1. Plano anual atividades'!N69</f>
        <v>0</v>
      </c>
      <c r="K67" s="141">
        <f>'1. Plano anual atividades'!O69</f>
        <v>0</v>
      </c>
      <c r="L67" s="141">
        <f>'1. Plano anual atividades'!P69</f>
        <v>0</v>
      </c>
      <c r="M67" s="141">
        <f>'1. Plano anual atividades'!Q69</f>
        <v>0</v>
      </c>
      <c r="N67" s="141">
        <f>'1. Plano anual atividades'!R69</f>
        <v>0</v>
      </c>
      <c r="O67" s="12"/>
      <c r="P67" s="12"/>
      <c r="Q67" s="141">
        <f t="shared" si="174"/>
        <v>0</v>
      </c>
      <c r="R67" s="12"/>
      <c r="S67" s="12"/>
      <c r="T67" s="141">
        <f t="shared" si="245"/>
        <v>0</v>
      </c>
      <c r="U67" s="141">
        <f t="shared" si="246"/>
        <v>0</v>
      </c>
      <c r="V67" s="12"/>
      <c r="W67" s="12"/>
      <c r="X67" s="141">
        <f t="shared" si="175"/>
        <v>0</v>
      </c>
      <c r="Y67" s="141">
        <f t="shared" si="176"/>
        <v>0</v>
      </c>
      <c r="Z67" s="12"/>
      <c r="AA67" s="12"/>
      <c r="AB67" s="142">
        <f>'1. Plano anual atividades'!E69</f>
        <v>0</v>
      </c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43"/>
      <c r="BB67" s="17"/>
      <c r="BC67" s="17"/>
      <c r="BD67" s="9"/>
      <c r="BE67" s="140">
        <f t="shared" si="177"/>
        <v>0</v>
      </c>
      <c r="BF67" s="141" t="b">
        <f t="shared" si="178"/>
        <v>0</v>
      </c>
      <c r="BG67" s="140">
        <f t="shared" si="179"/>
        <v>0</v>
      </c>
      <c r="BH67" s="141" t="b">
        <f t="shared" si="180"/>
        <v>0</v>
      </c>
      <c r="BI67" s="140">
        <f t="shared" si="181"/>
        <v>0</v>
      </c>
      <c r="BJ67" s="141" t="b">
        <f t="shared" si="182"/>
        <v>0</v>
      </c>
      <c r="BK67" s="140">
        <f t="shared" si="183"/>
        <v>0</v>
      </c>
      <c r="BL67" s="141" t="b">
        <f t="shared" si="184"/>
        <v>0</v>
      </c>
      <c r="BM67" s="140">
        <f t="shared" si="185"/>
        <v>0</v>
      </c>
      <c r="BN67" s="141" t="b">
        <f t="shared" si="186"/>
        <v>0</v>
      </c>
      <c r="BO67" s="140">
        <f t="shared" si="187"/>
        <v>0</v>
      </c>
      <c r="BP67" s="141" t="b">
        <f t="shared" si="188"/>
        <v>0</v>
      </c>
      <c r="BQ67" s="140">
        <f t="shared" si="189"/>
        <v>0</v>
      </c>
      <c r="BR67" s="141" t="b">
        <f t="shared" si="190"/>
        <v>0</v>
      </c>
      <c r="BS67" s="140">
        <f t="shared" si="191"/>
        <v>0</v>
      </c>
      <c r="BT67" s="141" t="b">
        <f t="shared" si="192"/>
        <v>0</v>
      </c>
      <c r="BU67" s="140">
        <f t="shared" si="193"/>
        <v>0</v>
      </c>
      <c r="BV67" s="141" t="b">
        <f t="shared" si="194"/>
        <v>0</v>
      </c>
      <c r="BW67" s="140">
        <f t="shared" si="195"/>
        <v>0</v>
      </c>
      <c r="BX67" s="141" t="b">
        <f t="shared" si="196"/>
        <v>0</v>
      </c>
      <c r="BY67" s="140">
        <f t="shared" si="197"/>
        <v>0</v>
      </c>
      <c r="BZ67" s="141" t="b">
        <f t="shared" si="198"/>
        <v>0</v>
      </c>
      <c r="CA67" s="140">
        <f t="shared" si="199"/>
        <v>0</v>
      </c>
      <c r="CB67" s="141" t="b">
        <f t="shared" si="200"/>
        <v>0</v>
      </c>
      <c r="CC67" s="140">
        <f t="shared" si="201"/>
        <v>0</v>
      </c>
      <c r="CD67" s="141" t="b">
        <f t="shared" si="202"/>
        <v>0</v>
      </c>
      <c r="CE67" s="140">
        <f t="shared" si="203"/>
        <v>0</v>
      </c>
      <c r="CF67" s="141" t="b">
        <f t="shared" si="204"/>
        <v>0</v>
      </c>
      <c r="CG67" s="140">
        <f t="shared" si="205"/>
        <v>0</v>
      </c>
      <c r="CH67" s="141" t="b">
        <f t="shared" si="206"/>
        <v>0</v>
      </c>
      <c r="CI67" s="140">
        <f t="shared" si="207"/>
        <v>0</v>
      </c>
      <c r="CJ67" s="141" t="b">
        <f t="shared" si="208"/>
        <v>0</v>
      </c>
      <c r="CK67" s="140">
        <f t="shared" si="209"/>
        <v>0</v>
      </c>
      <c r="CL67" s="141" t="b">
        <f t="shared" si="210"/>
        <v>0</v>
      </c>
      <c r="CM67" s="140">
        <f t="shared" si="211"/>
        <v>0</v>
      </c>
      <c r="CN67" s="141" t="b">
        <f t="shared" si="212"/>
        <v>0</v>
      </c>
      <c r="CO67" s="140">
        <f t="shared" si="213"/>
        <v>0</v>
      </c>
      <c r="CP67" s="141" t="b">
        <f t="shared" si="214"/>
        <v>0</v>
      </c>
      <c r="CQ67" s="299">
        <f t="shared" si="172"/>
        <v>0</v>
      </c>
      <c r="CR67" s="141" t="b">
        <f t="shared" si="215"/>
        <v>0</v>
      </c>
      <c r="CS67" s="140">
        <f t="shared" si="216"/>
        <v>0</v>
      </c>
      <c r="CT67" s="141" t="b">
        <f t="shared" si="217"/>
        <v>0</v>
      </c>
      <c r="CU67" s="140">
        <f t="shared" si="218"/>
        <v>0</v>
      </c>
      <c r="CV67" s="141" t="b">
        <f t="shared" si="219"/>
        <v>0</v>
      </c>
      <c r="CW67" s="140">
        <f t="shared" si="220"/>
        <v>0</v>
      </c>
      <c r="CX67" s="141" t="b">
        <f t="shared" si="221"/>
        <v>0</v>
      </c>
      <c r="CY67" s="140">
        <f t="shared" si="222"/>
        <v>0</v>
      </c>
      <c r="CZ67" s="141" t="b">
        <f t="shared" si="223"/>
        <v>0</v>
      </c>
      <c r="DA67" s="140">
        <f t="shared" si="224"/>
        <v>0</v>
      </c>
      <c r="DB67" s="141" t="b">
        <f t="shared" si="225"/>
        <v>0</v>
      </c>
      <c r="DC67" s="140">
        <f t="shared" si="226"/>
        <v>0</v>
      </c>
      <c r="DD67" s="141" t="b">
        <f t="shared" si="227"/>
        <v>0</v>
      </c>
      <c r="DE67" s="285"/>
      <c r="DF67" s="140">
        <f t="shared" si="228"/>
        <v>0</v>
      </c>
      <c r="DG67" s="141" t="b">
        <f t="shared" si="229"/>
        <v>0</v>
      </c>
      <c r="DH67" s="140">
        <f t="shared" si="230"/>
        <v>0</v>
      </c>
      <c r="DI67" s="141" t="b">
        <f t="shared" si="231"/>
        <v>0</v>
      </c>
      <c r="DJ67" s="140">
        <f t="shared" si="232"/>
        <v>0</v>
      </c>
      <c r="DK67" s="141" t="b">
        <f t="shared" si="233"/>
        <v>0</v>
      </c>
      <c r="DL67" s="140">
        <f t="shared" si="234"/>
        <v>0</v>
      </c>
      <c r="DM67" s="141" t="b">
        <f t="shared" si="235"/>
        <v>0</v>
      </c>
      <c r="DN67" s="298"/>
      <c r="DO67" s="299">
        <f t="shared" si="173"/>
        <v>0</v>
      </c>
      <c r="DP67" s="141" t="b">
        <f t="shared" si="236"/>
        <v>0</v>
      </c>
      <c r="DQ67" s="140">
        <f t="shared" si="237"/>
        <v>0</v>
      </c>
      <c r="DR67" s="141" t="b">
        <f t="shared" si="238"/>
        <v>0</v>
      </c>
      <c r="DS67" s="140">
        <f t="shared" si="239"/>
        <v>0</v>
      </c>
      <c r="DT67" s="141" t="b">
        <f t="shared" si="240"/>
        <v>0</v>
      </c>
      <c r="DU67" s="140">
        <f t="shared" si="241"/>
        <v>0</v>
      </c>
      <c r="DV67" s="141" t="b">
        <f t="shared" si="242"/>
        <v>0</v>
      </c>
      <c r="DW67" s="140">
        <f t="shared" si="243"/>
        <v>0</v>
      </c>
      <c r="DX67" s="141" t="b">
        <f t="shared" si="244"/>
        <v>0</v>
      </c>
    </row>
    <row r="68" spans="1:128" ht="15.6" customHeight="1">
      <c r="A68" s="84"/>
      <c r="B68" s="139">
        <f>'1. Plano anual atividades'!C70</f>
        <v>0</v>
      </c>
      <c r="C68" s="12"/>
      <c r="D68" s="141">
        <f>'1. Plano anual atividades'!D70</f>
        <v>0</v>
      </c>
      <c r="E68" s="141">
        <f>'1. Plano anual atividades'!I70</f>
        <v>0</v>
      </c>
      <c r="F68" s="141">
        <f>'1. Plano anual atividades'!J70</f>
        <v>0</v>
      </c>
      <c r="G68" s="141">
        <f>'1. Plano anual atividades'!K70</f>
        <v>0</v>
      </c>
      <c r="H68" s="141">
        <f>'1. Plano anual atividades'!L70</f>
        <v>0</v>
      </c>
      <c r="I68" s="141">
        <f>'1. Plano anual atividades'!M70</f>
        <v>0</v>
      </c>
      <c r="J68" s="141">
        <f>'1. Plano anual atividades'!N70</f>
        <v>0</v>
      </c>
      <c r="K68" s="141">
        <f>'1. Plano anual atividades'!O70</f>
        <v>0</v>
      </c>
      <c r="L68" s="141">
        <f>'1. Plano anual atividades'!P70</f>
        <v>0</v>
      </c>
      <c r="M68" s="141">
        <f>'1. Plano anual atividades'!Q70</f>
        <v>0</v>
      </c>
      <c r="N68" s="141">
        <f>'1. Plano anual atividades'!R70</f>
        <v>0</v>
      </c>
      <c r="O68" s="12"/>
      <c r="P68" s="12"/>
      <c r="Q68" s="141">
        <f t="shared" si="174"/>
        <v>0</v>
      </c>
      <c r="R68" s="12"/>
      <c r="S68" s="12"/>
      <c r="T68" s="141">
        <f t="shared" si="245"/>
        <v>0</v>
      </c>
      <c r="U68" s="141">
        <f t="shared" si="246"/>
        <v>0</v>
      </c>
      <c r="V68" s="12"/>
      <c r="W68" s="12"/>
      <c r="X68" s="141">
        <f t="shared" si="175"/>
        <v>0</v>
      </c>
      <c r="Y68" s="141">
        <f t="shared" si="176"/>
        <v>0</v>
      </c>
      <c r="Z68" s="12"/>
      <c r="AA68" s="12"/>
      <c r="AB68" s="142">
        <f>'1. Plano anual atividades'!E70</f>
        <v>0</v>
      </c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44"/>
      <c r="BB68" s="17"/>
      <c r="BC68" s="17"/>
      <c r="BD68" s="9"/>
      <c r="BE68" s="140">
        <f t="shared" si="177"/>
        <v>0</v>
      </c>
      <c r="BF68" s="141" t="b">
        <f t="shared" si="178"/>
        <v>0</v>
      </c>
      <c r="BG68" s="140">
        <f t="shared" si="179"/>
        <v>0</v>
      </c>
      <c r="BH68" s="141" t="b">
        <f t="shared" si="180"/>
        <v>0</v>
      </c>
      <c r="BI68" s="140">
        <f t="shared" si="181"/>
        <v>0</v>
      </c>
      <c r="BJ68" s="141" t="b">
        <f t="shared" si="182"/>
        <v>0</v>
      </c>
      <c r="BK68" s="140">
        <f t="shared" si="183"/>
        <v>0</v>
      </c>
      <c r="BL68" s="141" t="b">
        <f t="shared" si="184"/>
        <v>0</v>
      </c>
      <c r="BM68" s="140">
        <f t="shared" si="185"/>
        <v>0</v>
      </c>
      <c r="BN68" s="141" t="b">
        <f t="shared" si="186"/>
        <v>0</v>
      </c>
      <c r="BO68" s="140">
        <f t="shared" si="187"/>
        <v>0</v>
      </c>
      <c r="BP68" s="141" t="b">
        <f t="shared" si="188"/>
        <v>0</v>
      </c>
      <c r="BQ68" s="140">
        <f t="shared" si="189"/>
        <v>0</v>
      </c>
      <c r="BR68" s="141" t="b">
        <f t="shared" si="190"/>
        <v>0</v>
      </c>
      <c r="BS68" s="140">
        <f t="shared" si="191"/>
        <v>0</v>
      </c>
      <c r="BT68" s="141" t="b">
        <f t="shared" si="192"/>
        <v>0</v>
      </c>
      <c r="BU68" s="140">
        <f t="shared" si="193"/>
        <v>0</v>
      </c>
      <c r="BV68" s="141" t="b">
        <f t="shared" si="194"/>
        <v>0</v>
      </c>
      <c r="BW68" s="140">
        <f t="shared" si="195"/>
        <v>0</v>
      </c>
      <c r="BX68" s="141" t="b">
        <f t="shared" si="196"/>
        <v>0</v>
      </c>
      <c r="BY68" s="140">
        <f t="shared" si="197"/>
        <v>0</v>
      </c>
      <c r="BZ68" s="141" t="b">
        <f t="shared" si="198"/>
        <v>0</v>
      </c>
      <c r="CA68" s="140">
        <f t="shared" si="199"/>
        <v>0</v>
      </c>
      <c r="CB68" s="141" t="b">
        <f t="shared" si="200"/>
        <v>0</v>
      </c>
      <c r="CC68" s="140">
        <f t="shared" si="201"/>
        <v>0</v>
      </c>
      <c r="CD68" s="141" t="b">
        <f t="shared" si="202"/>
        <v>0</v>
      </c>
      <c r="CE68" s="140">
        <f t="shared" si="203"/>
        <v>0</v>
      </c>
      <c r="CF68" s="141" t="b">
        <f t="shared" si="204"/>
        <v>0</v>
      </c>
      <c r="CG68" s="140">
        <f t="shared" si="205"/>
        <v>0</v>
      </c>
      <c r="CH68" s="141" t="b">
        <f t="shared" si="206"/>
        <v>0</v>
      </c>
      <c r="CI68" s="140">
        <f t="shared" si="207"/>
        <v>0</v>
      </c>
      <c r="CJ68" s="141" t="b">
        <f t="shared" si="208"/>
        <v>0</v>
      </c>
      <c r="CK68" s="140">
        <f t="shared" si="209"/>
        <v>0</v>
      </c>
      <c r="CL68" s="141" t="b">
        <f t="shared" si="210"/>
        <v>0</v>
      </c>
      <c r="CM68" s="140">
        <f t="shared" si="211"/>
        <v>0</v>
      </c>
      <c r="CN68" s="141" t="b">
        <f t="shared" si="212"/>
        <v>0</v>
      </c>
      <c r="CO68" s="140">
        <f t="shared" si="213"/>
        <v>0</v>
      </c>
      <c r="CP68" s="141" t="b">
        <f t="shared" si="214"/>
        <v>0</v>
      </c>
      <c r="CQ68" s="299">
        <f t="shared" si="172"/>
        <v>0</v>
      </c>
      <c r="CR68" s="141" t="b">
        <f t="shared" si="215"/>
        <v>0</v>
      </c>
      <c r="CS68" s="140">
        <f t="shared" si="216"/>
        <v>0</v>
      </c>
      <c r="CT68" s="141" t="b">
        <f t="shared" si="217"/>
        <v>0</v>
      </c>
      <c r="CU68" s="140">
        <f t="shared" si="218"/>
        <v>0</v>
      </c>
      <c r="CV68" s="141" t="b">
        <f t="shared" si="219"/>
        <v>0</v>
      </c>
      <c r="CW68" s="140">
        <f t="shared" si="220"/>
        <v>0</v>
      </c>
      <c r="CX68" s="141" t="b">
        <f t="shared" si="221"/>
        <v>0</v>
      </c>
      <c r="CY68" s="140">
        <f t="shared" si="222"/>
        <v>0</v>
      </c>
      <c r="CZ68" s="141" t="b">
        <f t="shared" si="223"/>
        <v>0</v>
      </c>
      <c r="DA68" s="140">
        <f t="shared" si="224"/>
        <v>0</v>
      </c>
      <c r="DB68" s="141" t="b">
        <f t="shared" si="225"/>
        <v>0</v>
      </c>
      <c r="DC68" s="140">
        <f t="shared" si="226"/>
        <v>0</v>
      </c>
      <c r="DD68" s="141" t="b">
        <f t="shared" si="227"/>
        <v>0</v>
      </c>
      <c r="DE68" s="285"/>
      <c r="DF68" s="140">
        <f t="shared" si="228"/>
        <v>0</v>
      </c>
      <c r="DG68" s="141" t="b">
        <f t="shared" si="229"/>
        <v>0</v>
      </c>
      <c r="DH68" s="140">
        <f t="shared" si="230"/>
        <v>0</v>
      </c>
      <c r="DI68" s="141" t="b">
        <f t="shared" si="231"/>
        <v>0</v>
      </c>
      <c r="DJ68" s="140">
        <f t="shared" si="232"/>
        <v>0</v>
      </c>
      <c r="DK68" s="141" t="b">
        <f t="shared" si="233"/>
        <v>0</v>
      </c>
      <c r="DL68" s="140">
        <f t="shared" si="234"/>
        <v>0</v>
      </c>
      <c r="DM68" s="141" t="b">
        <f t="shared" si="235"/>
        <v>0</v>
      </c>
      <c r="DN68" s="298"/>
      <c r="DO68" s="299">
        <f t="shared" si="173"/>
        <v>0</v>
      </c>
      <c r="DP68" s="141" t="b">
        <f t="shared" si="236"/>
        <v>0</v>
      </c>
      <c r="DQ68" s="140">
        <f t="shared" si="237"/>
        <v>0</v>
      </c>
      <c r="DR68" s="141" t="b">
        <f t="shared" si="238"/>
        <v>0</v>
      </c>
      <c r="DS68" s="140">
        <f t="shared" si="239"/>
        <v>0</v>
      </c>
      <c r="DT68" s="141" t="b">
        <f t="shared" si="240"/>
        <v>0</v>
      </c>
      <c r="DU68" s="140">
        <f t="shared" si="241"/>
        <v>0</v>
      </c>
      <c r="DV68" s="141" t="b">
        <f t="shared" si="242"/>
        <v>0</v>
      </c>
      <c r="DW68" s="140">
        <f t="shared" si="243"/>
        <v>0</v>
      </c>
      <c r="DX68" s="141" t="b">
        <f t="shared" si="244"/>
        <v>0</v>
      </c>
    </row>
    <row r="69" spans="1:128" ht="15.6" customHeight="1">
      <c r="A69" s="84"/>
      <c r="B69" s="139">
        <f>'1. Plano anual atividades'!C71</f>
        <v>0</v>
      </c>
      <c r="C69" s="12"/>
      <c r="D69" s="141">
        <f>'1. Plano anual atividades'!D71</f>
        <v>0</v>
      </c>
      <c r="E69" s="141">
        <f>'1. Plano anual atividades'!I71</f>
        <v>0</v>
      </c>
      <c r="F69" s="141">
        <f>'1. Plano anual atividades'!J71</f>
        <v>0</v>
      </c>
      <c r="G69" s="141">
        <f>'1. Plano anual atividades'!K71</f>
        <v>0</v>
      </c>
      <c r="H69" s="141">
        <f>'1. Plano anual atividades'!L71</f>
        <v>0</v>
      </c>
      <c r="I69" s="141">
        <f>'1. Plano anual atividades'!M71</f>
        <v>0</v>
      </c>
      <c r="J69" s="141">
        <f>'1. Plano anual atividades'!N71</f>
        <v>0</v>
      </c>
      <c r="K69" s="141">
        <f>'1. Plano anual atividades'!O71</f>
        <v>0</v>
      </c>
      <c r="L69" s="141">
        <f>'1. Plano anual atividades'!P71</f>
        <v>0</v>
      </c>
      <c r="M69" s="141">
        <f>'1. Plano anual atividades'!Q71</f>
        <v>0</v>
      </c>
      <c r="N69" s="141">
        <f>'1. Plano anual atividades'!R71</f>
        <v>0</v>
      </c>
      <c r="O69" s="12"/>
      <c r="P69" s="12"/>
      <c r="Q69" s="141">
        <f t="shared" si="174"/>
        <v>0</v>
      </c>
      <c r="R69" s="12"/>
      <c r="S69" s="12"/>
      <c r="T69" s="141">
        <f t="shared" si="245"/>
        <v>0</v>
      </c>
      <c r="U69" s="141">
        <f t="shared" si="246"/>
        <v>0</v>
      </c>
      <c r="V69" s="12"/>
      <c r="W69" s="12"/>
      <c r="X69" s="141">
        <f t="shared" si="175"/>
        <v>0</v>
      </c>
      <c r="Y69" s="141">
        <f t="shared" si="176"/>
        <v>0</v>
      </c>
      <c r="Z69" s="12"/>
      <c r="AA69" s="12"/>
      <c r="AB69" s="142">
        <f>'1. Plano anual atividades'!E71</f>
        <v>0</v>
      </c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43"/>
      <c r="BB69" s="17"/>
      <c r="BC69" s="17"/>
      <c r="BD69" s="9"/>
      <c r="BE69" s="140">
        <f t="shared" si="177"/>
        <v>0</v>
      </c>
      <c r="BF69" s="141" t="b">
        <f t="shared" si="178"/>
        <v>0</v>
      </c>
      <c r="BG69" s="140">
        <f t="shared" si="179"/>
        <v>0</v>
      </c>
      <c r="BH69" s="141" t="b">
        <f t="shared" si="180"/>
        <v>0</v>
      </c>
      <c r="BI69" s="140">
        <f t="shared" si="181"/>
        <v>0</v>
      </c>
      <c r="BJ69" s="141" t="b">
        <f t="shared" si="182"/>
        <v>0</v>
      </c>
      <c r="BK69" s="140">
        <f t="shared" si="183"/>
        <v>0</v>
      </c>
      <c r="BL69" s="141" t="b">
        <f t="shared" si="184"/>
        <v>0</v>
      </c>
      <c r="BM69" s="140">
        <f t="shared" si="185"/>
        <v>0</v>
      </c>
      <c r="BN69" s="141" t="b">
        <f t="shared" si="186"/>
        <v>0</v>
      </c>
      <c r="BO69" s="140">
        <f t="shared" si="187"/>
        <v>0</v>
      </c>
      <c r="BP69" s="141" t="b">
        <f t="shared" si="188"/>
        <v>0</v>
      </c>
      <c r="BQ69" s="140">
        <f t="shared" si="189"/>
        <v>0</v>
      </c>
      <c r="BR69" s="141" t="b">
        <f t="shared" si="190"/>
        <v>0</v>
      </c>
      <c r="BS69" s="140">
        <f t="shared" si="191"/>
        <v>0</v>
      </c>
      <c r="BT69" s="141" t="b">
        <f t="shared" si="192"/>
        <v>0</v>
      </c>
      <c r="BU69" s="140">
        <f t="shared" si="193"/>
        <v>0</v>
      </c>
      <c r="BV69" s="141" t="b">
        <f t="shared" si="194"/>
        <v>0</v>
      </c>
      <c r="BW69" s="140">
        <f t="shared" si="195"/>
        <v>0</v>
      </c>
      <c r="BX69" s="141" t="b">
        <f t="shared" si="196"/>
        <v>0</v>
      </c>
      <c r="BY69" s="140">
        <f t="shared" si="197"/>
        <v>0</v>
      </c>
      <c r="BZ69" s="141" t="b">
        <f t="shared" si="198"/>
        <v>0</v>
      </c>
      <c r="CA69" s="140">
        <f t="shared" si="199"/>
        <v>0</v>
      </c>
      <c r="CB69" s="141" t="b">
        <f t="shared" si="200"/>
        <v>0</v>
      </c>
      <c r="CC69" s="140">
        <f t="shared" si="201"/>
        <v>0</v>
      </c>
      <c r="CD69" s="141" t="b">
        <f t="shared" si="202"/>
        <v>0</v>
      </c>
      <c r="CE69" s="140">
        <f t="shared" si="203"/>
        <v>0</v>
      </c>
      <c r="CF69" s="141" t="b">
        <f t="shared" si="204"/>
        <v>0</v>
      </c>
      <c r="CG69" s="140">
        <f t="shared" si="205"/>
        <v>0</v>
      </c>
      <c r="CH69" s="141" t="b">
        <f t="shared" si="206"/>
        <v>0</v>
      </c>
      <c r="CI69" s="140">
        <f t="shared" si="207"/>
        <v>0</v>
      </c>
      <c r="CJ69" s="141" t="b">
        <f t="shared" si="208"/>
        <v>0</v>
      </c>
      <c r="CK69" s="140">
        <f t="shared" si="209"/>
        <v>0</v>
      </c>
      <c r="CL69" s="141" t="b">
        <f t="shared" si="210"/>
        <v>0</v>
      </c>
      <c r="CM69" s="140">
        <f t="shared" si="211"/>
        <v>0</v>
      </c>
      <c r="CN69" s="141" t="b">
        <f t="shared" si="212"/>
        <v>0</v>
      </c>
      <c r="CO69" s="140">
        <f t="shared" si="213"/>
        <v>0</v>
      </c>
      <c r="CP69" s="141" t="b">
        <f t="shared" si="214"/>
        <v>0</v>
      </c>
      <c r="CQ69" s="299">
        <f t="shared" si="172"/>
        <v>0</v>
      </c>
      <c r="CR69" s="141" t="b">
        <f t="shared" si="215"/>
        <v>0</v>
      </c>
      <c r="CS69" s="140">
        <f t="shared" si="216"/>
        <v>0</v>
      </c>
      <c r="CT69" s="141" t="b">
        <f t="shared" si="217"/>
        <v>0</v>
      </c>
      <c r="CU69" s="140">
        <f t="shared" si="218"/>
        <v>0</v>
      </c>
      <c r="CV69" s="141" t="b">
        <f t="shared" si="219"/>
        <v>0</v>
      </c>
      <c r="CW69" s="140">
        <f t="shared" si="220"/>
        <v>0</v>
      </c>
      <c r="CX69" s="141" t="b">
        <f t="shared" si="221"/>
        <v>0</v>
      </c>
      <c r="CY69" s="140">
        <f t="shared" si="222"/>
        <v>0</v>
      </c>
      <c r="CZ69" s="141" t="b">
        <f t="shared" si="223"/>
        <v>0</v>
      </c>
      <c r="DA69" s="140">
        <f t="shared" si="224"/>
        <v>0</v>
      </c>
      <c r="DB69" s="141" t="b">
        <f t="shared" si="225"/>
        <v>0</v>
      </c>
      <c r="DC69" s="140">
        <f t="shared" si="226"/>
        <v>0</v>
      </c>
      <c r="DD69" s="141" t="b">
        <f t="shared" si="227"/>
        <v>0</v>
      </c>
      <c r="DE69" s="285"/>
      <c r="DF69" s="140">
        <f t="shared" si="228"/>
        <v>0</v>
      </c>
      <c r="DG69" s="141" t="b">
        <f t="shared" si="229"/>
        <v>0</v>
      </c>
      <c r="DH69" s="140">
        <f t="shared" si="230"/>
        <v>0</v>
      </c>
      <c r="DI69" s="141" t="b">
        <f t="shared" si="231"/>
        <v>0</v>
      </c>
      <c r="DJ69" s="140">
        <f t="shared" si="232"/>
        <v>0</v>
      </c>
      <c r="DK69" s="141" t="b">
        <f t="shared" si="233"/>
        <v>0</v>
      </c>
      <c r="DL69" s="140">
        <f t="shared" si="234"/>
        <v>0</v>
      </c>
      <c r="DM69" s="141" t="b">
        <f t="shared" si="235"/>
        <v>0</v>
      </c>
      <c r="DN69" s="298"/>
      <c r="DO69" s="299">
        <f t="shared" si="173"/>
        <v>0</v>
      </c>
      <c r="DP69" s="141" t="b">
        <f t="shared" si="236"/>
        <v>0</v>
      </c>
      <c r="DQ69" s="140">
        <f t="shared" si="237"/>
        <v>0</v>
      </c>
      <c r="DR69" s="141" t="b">
        <f t="shared" si="238"/>
        <v>0</v>
      </c>
      <c r="DS69" s="140">
        <f t="shared" si="239"/>
        <v>0</v>
      </c>
      <c r="DT69" s="141" t="b">
        <f t="shared" si="240"/>
        <v>0</v>
      </c>
      <c r="DU69" s="140">
        <f t="shared" si="241"/>
        <v>0</v>
      </c>
      <c r="DV69" s="141" t="b">
        <f t="shared" si="242"/>
        <v>0</v>
      </c>
      <c r="DW69" s="140">
        <f t="shared" si="243"/>
        <v>0</v>
      </c>
      <c r="DX69" s="141" t="b">
        <f t="shared" si="244"/>
        <v>0</v>
      </c>
    </row>
    <row r="70" spans="1:128" ht="15.6" customHeight="1">
      <c r="A70" s="84"/>
      <c r="B70" s="139">
        <f>'1. Plano anual atividades'!C72</f>
        <v>0</v>
      </c>
      <c r="C70" s="12"/>
      <c r="D70" s="141">
        <f>'1. Plano anual atividades'!D72</f>
        <v>0</v>
      </c>
      <c r="E70" s="141">
        <f>'1. Plano anual atividades'!I72</f>
        <v>0</v>
      </c>
      <c r="F70" s="141">
        <f>'1. Plano anual atividades'!J72</f>
        <v>0</v>
      </c>
      <c r="G70" s="141">
        <f>'1. Plano anual atividades'!K72</f>
        <v>0</v>
      </c>
      <c r="H70" s="141">
        <f>'1. Plano anual atividades'!L72</f>
        <v>0</v>
      </c>
      <c r="I70" s="141">
        <f>'1. Plano anual atividades'!M72</f>
        <v>0</v>
      </c>
      <c r="J70" s="141">
        <f>'1. Plano anual atividades'!N72</f>
        <v>0</v>
      </c>
      <c r="K70" s="141">
        <f>'1. Plano anual atividades'!O72</f>
        <v>0</v>
      </c>
      <c r="L70" s="141">
        <f>'1. Plano anual atividades'!P72</f>
        <v>0</v>
      </c>
      <c r="M70" s="141">
        <f>'1. Plano anual atividades'!Q72</f>
        <v>0</v>
      </c>
      <c r="N70" s="141">
        <f>'1. Plano anual atividades'!R72</f>
        <v>0</v>
      </c>
      <c r="O70" s="12"/>
      <c r="P70" s="12"/>
      <c r="Q70" s="141">
        <f t="shared" si="174"/>
        <v>0</v>
      </c>
      <c r="R70" s="12"/>
      <c r="S70" s="12"/>
      <c r="T70" s="141">
        <f t="shared" si="245"/>
        <v>0</v>
      </c>
      <c r="U70" s="141">
        <f t="shared" si="246"/>
        <v>0</v>
      </c>
      <c r="V70" s="12"/>
      <c r="W70" s="12"/>
      <c r="X70" s="141">
        <f t="shared" si="175"/>
        <v>0</v>
      </c>
      <c r="Y70" s="141">
        <f t="shared" si="176"/>
        <v>0</v>
      </c>
      <c r="Z70" s="12"/>
      <c r="AA70" s="12"/>
      <c r="AB70" s="142">
        <f>'1. Plano anual atividades'!E72</f>
        <v>0</v>
      </c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43"/>
      <c r="BB70" s="17"/>
      <c r="BC70" s="17"/>
      <c r="BD70" s="9"/>
      <c r="BE70" s="140">
        <f t="shared" si="177"/>
        <v>0</v>
      </c>
      <c r="BF70" s="141" t="b">
        <f t="shared" si="178"/>
        <v>0</v>
      </c>
      <c r="BG70" s="140">
        <f t="shared" si="179"/>
        <v>0</v>
      </c>
      <c r="BH70" s="141" t="b">
        <f t="shared" si="180"/>
        <v>0</v>
      </c>
      <c r="BI70" s="140">
        <f t="shared" si="181"/>
        <v>0</v>
      </c>
      <c r="BJ70" s="141" t="b">
        <f t="shared" si="182"/>
        <v>0</v>
      </c>
      <c r="BK70" s="140">
        <f t="shared" si="183"/>
        <v>0</v>
      </c>
      <c r="BL70" s="141" t="b">
        <f t="shared" si="184"/>
        <v>0</v>
      </c>
      <c r="BM70" s="140">
        <f t="shared" si="185"/>
        <v>0</v>
      </c>
      <c r="BN70" s="141" t="b">
        <f t="shared" si="186"/>
        <v>0</v>
      </c>
      <c r="BO70" s="140">
        <f t="shared" si="187"/>
        <v>0</v>
      </c>
      <c r="BP70" s="141" t="b">
        <f t="shared" si="188"/>
        <v>0</v>
      </c>
      <c r="BQ70" s="140">
        <f t="shared" si="189"/>
        <v>0</v>
      </c>
      <c r="BR70" s="141" t="b">
        <f t="shared" si="190"/>
        <v>0</v>
      </c>
      <c r="BS70" s="140">
        <f t="shared" si="191"/>
        <v>0</v>
      </c>
      <c r="BT70" s="141" t="b">
        <f t="shared" si="192"/>
        <v>0</v>
      </c>
      <c r="BU70" s="140">
        <f t="shared" si="193"/>
        <v>0</v>
      </c>
      <c r="BV70" s="141" t="b">
        <f t="shared" si="194"/>
        <v>0</v>
      </c>
      <c r="BW70" s="140">
        <f t="shared" si="195"/>
        <v>0</v>
      </c>
      <c r="BX70" s="141" t="b">
        <f t="shared" si="196"/>
        <v>0</v>
      </c>
      <c r="BY70" s="140">
        <f t="shared" si="197"/>
        <v>0</v>
      </c>
      <c r="BZ70" s="141" t="b">
        <f t="shared" si="198"/>
        <v>0</v>
      </c>
      <c r="CA70" s="140">
        <f t="shared" si="199"/>
        <v>0</v>
      </c>
      <c r="CB70" s="141" t="b">
        <f t="shared" si="200"/>
        <v>0</v>
      </c>
      <c r="CC70" s="140">
        <f t="shared" si="201"/>
        <v>0</v>
      </c>
      <c r="CD70" s="141" t="b">
        <f t="shared" si="202"/>
        <v>0</v>
      </c>
      <c r="CE70" s="140">
        <f t="shared" si="203"/>
        <v>0</v>
      </c>
      <c r="CF70" s="141" t="b">
        <f t="shared" si="204"/>
        <v>0</v>
      </c>
      <c r="CG70" s="140">
        <f t="shared" si="205"/>
        <v>0</v>
      </c>
      <c r="CH70" s="141" t="b">
        <f t="shared" si="206"/>
        <v>0</v>
      </c>
      <c r="CI70" s="140">
        <f t="shared" si="207"/>
        <v>0</v>
      </c>
      <c r="CJ70" s="141" t="b">
        <f t="shared" si="208"/>
        <v>0</v>
      </c>
      <c r="CK70" s="140">
        <f t="shared" si="209"/>
        <v>0</v>
      </c>
      <c r="CL70" s="141" t="b">
        <f t="shared" si="210"/>
        <v>0</v>
      </c>
      <c r="CM70" s="140">
        <f t="shared" si="211"/>
        <v>0</v>
      </c>
      <c r="CN70" s="141" t="b">
        <f t="shared" si="212"/>
        <v>0</v>
      </c>
      <c r="CO70" s="140">
        <f t="shared" si="213"/>
        <v>0</v>
      </c>
      <c r="CP70" s="141" t="b">
        <f t="shared" si="214"/>
        <v>0</v>
      </c>
      <c r="CQ70" s="299">
        <f t="shared" si="172"/>
        <v>0</v>
      </c>
      <c r="CR70" s="141" t="b">
        <f t="shared" si="215"/>
        <v>0</v>
      </c>
      <c r="CS70" s="140">
        <f t="shared" si="216"/>
        <v>0</v>
      </c>
      <c r="CT70" s="141" t="b">
        <f t="shared" si="217"/>
        <v>0</v>
      </c>
      <c r="CU70" s="140">
        <f t="shared" si="218"/>
        <v>0</v>
      </c>
      <c r="CV70" s="141" t="b">
        <f t="shared" si="219"/>
        <v>0</v>
      </c>
      <c r="CW70" s="140">
        <f t="shared" si="220"/>
        <v>0</v>
      </c>
      <c r="CX70" s="141" t="b">
        <f t="shared" si="221"/>
        <v>0</v>
      </c>
      <c r="CY70" s="140">
        <f t="shared" si="222"/>
        <v>0</v>
      </c>
      <c r="CZ70" s="141" t="b">
        <f t="shared" si="223"/>
        <v>0</v>
      </c>
      <c r="DA70" s="140">
        <f t="shared" si="224"/>
        <v>0</v>
      </c>
      <c r="DB70" s="141" t="b">
        <f t="shared" si="225"/>
        <v>0</v>
      </c>
      <c r="DC70" s="140">
        <f t="shared" si="226"/>
        <v>0</v>
      </c>
      <c r="DD70" s="141" t="b">
        <f t="shared" si="227"/>
        <v>0</v>
      </c>
      <c r="DE70" s="285"/>
      <c r="DF70" s="140">
        <f t="shared" si="228"/>
        <v>0</v>
      </c>
      <c r="DG70" s="141" t="b">
        <f t="shared" si="229"/>
        <v>0</v>
      </c>
      <c r="DH70" s="140">
        <f t="shared" si="230"/>
        <v>0</v>
      </c>
      <c r="DI70" s="141" t="b">
        <f t="shared" si="231"/>
        <v>0</v>
      </c>
      <c r="DJ70" s="140">
        <f t="shared" si="232"/>
        <v>0</v>
      </c>
      <c r="DK70" s="141" t="b">
        <f t="shared" si="233"/>
        <v>0</v>
      </c>
      <c r="DL70" s="140">
        <f t="shared" si="234"/>
        <v>0</v>
      </c>
      <c r="DM70" s="141" t="b">
        <f t="shared" si="235"/>
        <v>0</v>
      </c>
      <c r="DN70" s="298"/>
      <c r="DO70" s="299">
        <f t="shared" si="173"/>
        <v>0</v>
      </c>
      <c r="DP70" s="141" t="b">
        <f t="shared" si="236"/>
        <v>0</v>
      </c>
      <c r="DQ70" s="140">
        <f t="shared" si="237"/>
        <v>0</v>
      </c>
      <c r="DR70" s="141" t="b">
        <f t="shared" si="238"/>
        <v>0</v>
      </c>
      <c r="DS70" s="140">
        <f t="shared" si="239"/>
        <v>0</v>
      </c>
      <c r="DT70" s="141" t="b">
        <f t="shared" si="240"/>
        <v>0</v>
      </c>
      <c r="DU70" s="140">
        <f t="shared" si="241"/>
        <v>0</v>
      </c>
      <c r="DV70" s="141" t="b">
        <f t="shared" si="242"/>
        <v>0</v>
      </c>
      <c r="DW70" s="140">
        <f t="shared" si="243"/>
        <v>0</v>
      </c>
      <c r="DX70" s="141" t="b">
        <f t="shared" si="244"/>
        <v>0</v>
      </c>
    </row>
    <row r="71" spans="1:128" ht="15.6" customHeight="1">
      <c r="A71" s="84"/>
      <c r="B71" s="139">
        <f>'1. Plano anual atividades'!C73</f>
        <v>0</v>
      </c>
      <c r="C71" s="12"/>
      <c r="D71" s="141">
        <f>'1. Plano anual atividades'!D73</f>
        <v>0</v>
      </c>
      <c r="E71" s="141">
        <f>'1. Plano anual atividades'!I73</f>
        <v>0</v>
      </c>
      <c r="F71" s="141">
        <f>'1. Plano anual atividades'!J73</f>
        <v>0</v>
      </c>
      <c r="G71" s="141">
        <f>'1. Plano anual atividades'!K73</f>
        <v>0</v>
      </c>
      <c r="H71" s="141">
        <f>'1. Plano anual atividades'!L73</f>
        <v>0</v>
      </c>
      <c r="I71" s="141">
        <f>'1. Plano anual atividades'!M73</f>
        <v>0</v>
      </c>
      <c r="J71" s="141">
        <f>'1. Plano anual atividades'!N73</f>
        <v>0</v>
      </c>
      <c r="K71" s="141">
        <f>'1. Plano anual atividades'!O73</f>
        <v>0</v>
      </c>
      <c r="L71" s="141">
        <f>'1. Plano anual atividades'!P73</f>
        <v>0</v>
      </c>
      <c r="M71" s="141">
        <f>'1. Plano anual atividades'!Q73</f>
        <v>0</v>
      </c>
      <c r="N71" s="141">
        <f>'1. Plano anual atividades'!R73</f>
        <v>0</v>
      </c>
      <c r="O71" s="12"/>
      <c r="P71" s="12"/>
      <c r="Q71" s="141">
        <f t="shared" si="174"/>
        <v>0</v>
      </c>
      <c r="R71" s="12"/>
      <c r="S71" s="12"/>
      <c r="T71" s="141">
        <f t="shared" si="245"/>
        <v>0</v>
      </c>
      <c r="U71" s="141">
        <f t="shared" si="246"/>
        <v>0</v>
      </c>
      <c r="V71" s="12"/>
      <c r="W71" s="12"/>
      <c r="X71" s="141">
        <f t="shared" si="175"/>
        <v>0</v>
      </c>
      <c r="Y71" s="141">
        <f t="shared" si="176"/>
        <v>0</v>
      </c>
      <c r="Z71" s="12"/>
      <c r="AA71" s="12"/>
      <c r="AB71" s="142">
        <f>'1. Plano anual atividades'!E73</f>
        <v>0</v>
      </c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43"/>
      <c r="BB71" s="17"/>
      <c r="BC71" s="17"/>
      <c r="BD71" s="9"/>
      <c r="BE71" s="140">
        <f t="shared" si="177"/>
        <v>0</v>
      </c>
      <c r="BF71" s="141" t="b">
        <f t="shared" si="178"/>
        <v>0</v>
      </c>
      <c r="BG71" s="140">
        <f t="shared" si="179"/>
        <v>0</v>
      </c>
      <c r="BH71" s="141" t="b">
        <f t="shared" si="180"/>
        <v>0</v>
      </c>
      <c r="BI71" s="140">
        <f t="shared" si="181"/>
        <v>0</v>
      </c>
      <c r="BJ71" s="141" t="b">
        <f t="shared" si="182"/>
        <v>0</v>
      </c>
      <c r="BK71" s="140">
        <f t="shared" si="183"/>
        <v>0</v>
      </c>
      <c r="BL71" s="141" t="b">
        <f t="shared" si="184"/>
        <v>0</v>
      </c>
      <c r="BM71" s="140">
        <f t="shared" si="185"/>
        <v>0</v>
      </c>
      <c r="BN71" s="141" t="b">
        <f t="shared" si="186"/>
        <v>0</v>
      </c>
      <c r="BO71" s="140">
        <f t="shared" si="187"/>
        <v>0</v>
      </c>
      <c r="BP71" s="141" t="b">
        <f t="shared" si="188"/>
        <v>0</v>
      </c>
      <c r="BQ71" s="140">
        <f t="shared" si="189"/>
        <v>0</v>
      </c>
      <c r="BR71" s="141" t="b">
        <f t="shared" si="190"/>
        <v>0</v>
      </c>
      <c r="BS71" s="140">
        <f t="shared" si="191"/>
        <v>0</v>
      </c>
      <c r="BT71" s="141" t="b">
        <f t="shared" si="192"/>
        <v>0</v>
      </c>
      <c r="BU71" s="140">
        <f t="shared" si="193"/>
        <v>0</v>
      </c>
      <c r="BV71" s="141" t="b">
        <f t="shared" si="194"/>
        <v>0</v>
      </c>
      <c r="BW71" s="140">
        <f t="shared" si="195"/>
        <v>0</v>
      </c>
      <c r="BX71" s="141" t="b">
        <f t="shared" si="196"/>
        <v>0</v>
      </c>
      <c r="BY71" s="140">
        <f t="shared" si="197"/>
        <v>0</v>
      </c>
      <c r="BZ71" s="141" t="b">
        <f t="shared" si="198"/>
        <v>0</v>
      </c>
      <c r="CA71" s="140">
        <f t="shared" si="199"/>
        <v>0</v>
      </c>
      <c r="CB71" s="141" t="b">
        <f t="shared" si="200"/>
        <v>0</v>
      </c>
      <c r="CC71" s="140">
        <f t="shared" si="201"/>
        <v>0</v>
      </c>
      <c r="CD71" s="141" t="b">
        <f t="shared" si="202"/>
        <v>0</v>
      </c>
      <c r="CE71" s="140">
        <f t="shared" si="203"/>
        <v>0</v>
      </c>
      <c r="CF71" s="141" t="b">
        <f t="shared" si="204"/>
        <v>0</v>
      </c>
      <c r="CG71" s="140">
        <f t="shared" si="205"/>
        <v>0</v>
      </c>
      <c r="CH71" s="141" t="b">
        <f t="shared" si="206"/>
        <v>0</v>
      </c>
      <c r="CI71" s="140">
        <f t="shared" si="207"/>
        <v>0</v>
      </c>
      <c r="CJ71" s="141" t="b">
        <f t="shared" si="208"/>
        <v>0</v>
      </c>
      <c r="CK71" s="140">
        <f t="shared" si="209"/>
        <v>0</v>
      </c>
      <c r="CL71" s="141" t="b">
        <f t="shared" si="210"/>
        <v>0</v>
      </c>
      <c r="CM71" s="140">
        <f t="shared" si="211"/>
        <v>0</v>
      </c>
      <c r="CN71" s="141" t="b">
        <f t="shared" si="212"/>
        <v>0</v>
      </c>
      <c r="CO71" s="140">
        <f t="shared" si="213"/>
        <v>0</v>
      </c>
      <c r="CP71" s="141" t="b">
        <f t="shared" si="214"/>
        <v>0</v>
      </c>
      <c r="CQ71" s="299">
        <f t="shared" si="172"/>
        <v>0</v>
      </c>
      <c r="CR71" s="141" t="b">
        <f t="shared" si="215"/>
        <v>0</v>
      </c>
      <c r="CS71" s="140">
        <f t="shared" si="216"/>
        <v>0</v>
      </c>
      <c r="CT71" s="141" t="b">
        <f t="shared" si="217"/>
        <v>0</v>
      </c>
      <c r="CU71" s="140">
        <f t="shared" si="218"/>
        <v>0</v>
      </c>
      <c r="CV71" s="141" t="b">
        <f t="shared" si="219"/>
        <v>0</v>
      </c>
      <c r="CW71" s="140">
        <f t="shared" si="220"/>
        <v>0</v>
      </c>
      <c r="CX71" s="141" t="b">
        <f t="shared" si="221"/>
        <v>0</v>
      </c>
      <c r="CY71" s="140">
        <f t="shared" si="222"/>
        <v>0</v>
      </c>
      <c r="CZ71" s="141" t="b">
        <f t="shared" si="223"/>
        <v>0</v>
      </c>
      <c r="DA71" s="140">
        <f t="shared" si="224"/>
        <v>0</v>
      </c>
      <c r="DB71" s="141" t="b">
        <f t="shared" si="225"/>
        <v>0</v>
      </c>
      <c r="DC71" s="140">
        <f t="shared" si="226"/>
        <v>0</v>
      </c>
      <c r="DD71" s="141" t="b">
        <f t="shared" si="227"/>
        <v>0</v>
      </c>
      <c r="DE71" s="285"/>
      <c r="DF71" s="140">
        <f t="shared" si="228"/>
        <v>0</v>
      </c>
      <c r="DG71" s="141" t="b">
        <f t="shared" si="229"/>
        <v>0</v>
      </c>
      <c r="DH71" s="140">
        <f t="shared" si="230"/>
        <v>0</v>
      </c>
      <c r="DI71" s="141" t="b">
        <f t="shared" si="231"/>
        <v>0</v>
      </c>
      <c r="DJ71" s="140">
        <f t="shared" si="232"/>
        <v>0</v>
      </c>
      <c r="DK71" s="141" t="b">
        <f t="shared" si="233"/>
        <v>0</v>
      </c>
      <c r="DL71" s="140">
        <f t="shared" si="234"/>
        <v>0</v>
      </c>
      <c r="DM71" s="141" t="b">
        <f t="shared" si="235"/>
        <v>0</v>
      </c>
      <c r="DN71" s="298"/>
      <c r="DO71" s="299">
        <f t="shared" si="173"/>
        <v>0</v>
      </c>
      <c r="DP71" s="141" t="b">
        <f t="shared" si="236"/>
        <v>0</v>
      </c>
      <c r="DQ71" s="140">
        <f t="shared" si="237"/>
        <v>0</v>
      </c>
      <c r="DR71" s="141" t="b">
        <f t="shared" si="238"/>
        <v>0</v>
      </c>
      <c r="DS71" s="140">
        <f t="shared" si="239"/>
        <v>0</v>
      </c>
      <c r="DT71" s="141" t="b">
        <f t="shared" si="240"/>
        <v>0</v>
      </c>
      <c r="DU71" s="140">
        <f t="shared" si="241"/>
        <v>0</v>
      </c>
      <c r="DV71" s="141" t="b">
        <f t="shared" si="242"/>
        <v>0</v>
      </c>
      <c r="DW71" s="140">
        <f t="shared" si="243"/>
        <v>0</v>
      </c>
      <c r="DX71" s="141" t="b">
        <f t="shared" si="244"/>
        <v>0</v>
      </c>
    </row>
    <row r="72" spans="1:128" ht="15.6" customHeight="1">
      <c r="A72" s="84"/>
      <c r="B72" s="139">
        <f>'1. Plano anual atividades'!C74</f>
        <v>0</v>
      </c>
      <c r="C72" s="12"/>
      <c r="D72" s="141">
        <f>'1. Plano anual atividades'!D74</f>
        <v>0</v>
      </c>
      <c r="E72" s="141">
        <f>'1. Plano anual atividades'!I74</f>
        <v>0</v>
      </c>
      <c r="F72" s="141">
        <f>'1. Plano anual atividades'!J74</f>
        <v>0</v>
      </c>
      <c r="G72" s="141">
        <f>'1. Plano anual atividades'!K74</f>
        <v>0</v>
      </c>
      <c r="H72" s="141">
        <f>'1. Plano anual atividades'!L74</f>
        <v>0</v>
      </c>
      <c r="I72" s="141">
        <f>'1. Plano anual atividades'!M74</f>
        <v>0</v>
      </c>
      <c r="J72" s="141">
        <f>'1. Plano anual atividades'!N74</f>
        <v>0</v>
      </c>
      <c r="K72" s="141">
        <f>'1. Plano anual atividades'!O74</f>
        <v>0</v>
      </c>
      <c r="L72" s="141">
        <f>'1. Plano anual atividades'!P74</f>
        <v>0</v>
      </c>
      <c r="M72" s="141">
        <f>'1. Plano anual atividades'!Q74</f>
        <v>0</v>
      </c>
      <c r="N72" s="141">
        <f>'1. Plano anual atividades'!R74</f>
        <v>0</v>
      </c>
      <c r="O72" s="12"/>
      <c r="P72" s="12"/>
      <c r="Q72" s="141">
        <f t="shared" si="174"/>
        <v>0</v>
      </c>
      <c r="R72" s="12"/>
      <c r="S72" s="12"/>
      <c r="T72" s="141">
        <f t="shared" si="245"/>
        <v>0</v>
      </c>
      <c r="U72" s="141">
        <f t="shared" si="246"/>
        <v>0</v>
      </c>
      <c r="V72" s="12"/>
      <c r="W72" s="12"/>
      <c r="X72" s="141">
        <f t="shared" si="175"/>
        <v>0</v>
      </c>
      <c r="Y72" s="141">
        <f t="shared" si="176"/>
        <v>0</v>
      </c>
      <c r="Z72" s="12"/>
      <c r="AA72" s="12"/>
      <c r="AB72" s="142">
        <f>'1. Plano anual atividades'!E74</f>
        <v>0</v>
      </c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43"/>
      <c r="BB72" s="17"/>
      <c r="BC72" s="17"/>
      <c r="BD72" s="9"/>
      <c r="BE72" s="140">
        <f t="shared" si="177"/>
        <v>0</v>
      </c>
      <c r="BF72" s="141" t="b">
        <f t="shared" si="178"/>
        <v>0</v>
      </c>
      <c r="BG72" s="140">
        <f t="shared" si="179"/>
        <v>0</v>
      </c>
      <c r="BH72" s="141" t="b">
        <f t="shared" si="180"/>
        <v>0</v>
      </c>
      <c r="BI72" s="140">
        <f t="shared" si="181"/>
        <v>0</v>
      </c>
      <c r="BJ72" s="141" t="b">
        <f t="shared" si="182"/>
        <v>0</v>
      </c>
      <c r="BK72" s="140">
        <f t="shared" si="183"/>
        <v>0</v>
      </c>
      <c r="BL72" s="141" t="b">
        <f t="shared" si="184"/>
        <v>0</v>
      </c>
      <c r="BM72" s="140">
        <f t="shared" si="185"/>
        <v>0</v>
      </c>
      <c r="BN72" s="141" t="b">
        <f t="shared" si="186"/>
        <v>0</v>
      </c>
      <c r="BO72" s="140">
        <f t="shared" si="187"/>
        <v>0</v>
      </c>
      <c r="BP72" s="141" t="b">
        <f t="shared" si="188"/>
        <v>0</v>
      </c>
      <c r="BQ72" s="140">
        <f t="shared" si="189"/>
        <v>0</v>
      </c>
      <c r="BR72" s="141" t="b">
        <f t="shared" si="190"/>
        <v>0</v>
      </c>
      <c r="BS72" s="140">
        <f t="shared" si="191"/>
        <v>0</v>
      </c>
      <c r="BT72" s="141" t="b">
        <f t="shared" si="192"/>
        <v>0</v>
      </c>
      <c r="BU72" s="140">
        <f t="shared" si="193"/>
        <v>0</v>
      </c>
      <c r="BV72" s="141" t="b">
        <f t="shared" si="194"/>
        <v>0</v>
      </c>
      <c r="BW72" s="140">
        <f t="shared" si="195"/>
        <v>0</v>
      </c>
      <c r="BX72" s="141" t="b">
        <f t="shared" si="196"/>
        <v>0</v>
      </c>
      <c r="BY72" s="140">
        <f t="shared" si="197"/>
        <v>0</v>
      </c>
      <c r="BZ72" s="141" t="b">
        <f t="shared" si="198"/>
        <v>0</v>
      </c>
      <c r="CA72" s="140">
        <f t="shared" si="199"/>
        <v>0</v>
      </c>
      <c r="CB72" s="141" t="b">
        <f t="shared" si="200"/>
        <v>0</v>
      </c>
      <c r="CC72" s="140">
        <f t="shared" si="201"/>
        <v>0</v>
      </c>
      <c r="CD72" s="141" t="b">
        <f t="shared" si="202"/>
        <v>0</v>
      </c>
      <c r="CE72" s="140">
        <f t="shared" si="203"/>
        <v>0</v>
      </c>
      <c r="CF72" s="141" t="b">
        <f t="shared" si="204"/>
        <v>0</v>
      </c>
      <c r="CG72" s="140">
        <f t="shared" si="205"/>
        <v>0</v>
      </c>
      <c r="CH72" s="141" t="b">
        <f t="shared" si="206"/>
        <v>0</v>
      </c>
      <c r="CI72" s="140">
        <f t="shared" si="207"/>
        <v>0</v>
      </c>
      <c r="CJ72" s="141" t="b">
        <f t="shared" si="208"/>
        <v>0</v>
      </c>
      <c r="CK72" s="140">
        <f t="shared" si="209"/>
        <v>0</v>
      </c>
      <c r="CL72" s="141" t="b">
        <f t="shared" si="210"/>
        <v>0</v>
      </c>
      <c r="CM72" s="140">
        <f t="shared" si="211"/>
        <v>0</v>
      </c>
      <c r="CN72" s="141" t="b">
        <f t="shared" si="212"/>
        <v>0</v>
      </c>
      <c r="CO72" s="140">
        <f t="shared" si="213"/>
        <v>0</v>
      </c>
      <c r="CP72" s="141" t="b">
        <f t="shared" si="214"/>
        <v>0</v>
      </c>
      <c r="CQ72" s="299">
        <f t="shared" si="172"/>
        <v>0</v>
      </c>
      <c r="CR72" s="141" t="b">
        <f t="shared" si="215"/>
        <v>0</v>
      </c>
      <c r="CS72" s="140">
        <f t="shared" si="216"/>
        <v>0</v>
      </c>
      <c r="CT72" s="141" t="b">
        <f t="shared" si="217"/>
        <v>0</v>
      </c>
      <c r="CU72" s="140">
        <f t="shared" si="218"/>
        <v>0</v>
      </c>
      <c r="CV72" s="141" t="b">
        <f t="shared" si="219"/>
        <v>0</v>
      </c>
      <c r="CW72" s="140">
        <f t="shared" si="220"/>
        <v>0</v>
      </c>
      <c r="CX72" s="141" t="b">
        <f t="shared" si="221"/>
        <v>0</v>
      </c>
      <c r="CY72" s="140">
        <f t="shared" si="222"/>
        <v>0</v>
      </c>
      <c r="CZ72" s="141" t="b">
        <f t="shared" si="223"/>
        <v>0</v>
      </c>
      <c r="DA72" s="140">
        <f t="shared" si="224"/>
        <v>0</v>
      </c>
      <c r="DB72" s="141" t="b">
        <f t="shared" si="225"/>
        <v>0</v>
      </c>
      <c r="DC72" s="140">
        <f t="shared" si="226"/>
        <v>0</v>
      </c>
      <c r="DD72" s="141" t="b">
        <f t="shared" si="227"/>
        <v>0</v>
      </c>
      <c r="DE72" s="285"/>
      <c r="DF72" s="140">
        <f t="shared" si="228"/>
        <v>0</v>
      </c>
      <c r="DG72" s="141" t="b">
        <f t="shared" si="229"/>
        <v>0</v>
      </c>
      <c r="DH72" s="140">
        <f t="shared" si="230"/>
        <v>0</v>
      </c>
      <c r="DI72" s="141" t="b">
        <f t="shared" si="231"/>
        <v>0</v>
      </c>
      <c r="DJ72" s="140">
        <f t="shared" si="232"/>
        <v>0</v>
      </c>
      <c r="DK72" s="141" t="b">
        <f t="shared" si="233"/>
        <v>0</v>
      </c>
      <c r="DL72" s="140">
        <f t="shared" si="234"/>
        <v>0</v>
      </c>
      <c r="DM72" s="141" t="b">
        <f t="shared" si="235"/>
        <v>0</v>
      </c>
      <c r="DN72" s="298"/>
      <c r="DO72" s="299">
        <f t="shared" si="173"/>
        <v>0</v>
      </c>
      <c r="DP72" s="141" t="b">
        <f t="shared" si="236"/>
        <v>0</v>
      </c>
      <c r="DQ72" s="140">
        <f t="shared" si="237"/>
        <v>0</v>
      </c>
      <c r="DR72" s="141" t="b">
        <f t="shared" si="238"/>
        <v>0</v>
      </c>
      <c r="DS72" s="140">
        <f t="shared" si="239"/>
        <v>0</v>
      </c>
      <c r="DT72" s="141" t="b">
        <f t="shared" si="240"/>
        <v>0</v>
      </c>
      <c r="DU72" s="140">
        <f t="shared" si="241"/>
        <v>0</v>
      </c>
      <c r="DV72" s="141" t="b">
        <f t="shared" si="242"/>
        <v>0</v>
      </c>
      <c r="DW72" s="140">
        <f t="shared" si="243"/>
        <v>0</v>
      </c>
      <c r="DX72" s="141" t="b">
        <f t="shared" si="244"/>
        <v>0</v>
      </c>
    </row>
    <row r="73" spans="1:128" ht="15.6" customHeight="1">
      <c r="A73" s="84"/>
      <c r="B73" s="139">
        <f>'1. Plano anual atividades'!C75</f>
        <v>0</v>
      </c>
      <c r="C73" s="12"/>
      <c r="D73" s="141">
        <f>'1. Plano anual atividades'!D75</f>
        <v>0</v>
      </c>
      <c r="E73" s="141">
        <f>'1. Plano anual atividades'!I75</f>
        <v>0</v>
      </c>
      <c r="F73" s="141">
        <f>'1. Plano anual atividades'!J75</f>
        <v>0</v>
      </c>
      <c r="G73" s="141">
        <f>'1. Plano anual atividades'!K75</f>
        <v>0</v>
      </c>
      <c r="H73" s="141">
        <f>'1. Plano anual atividades'!L75</f>
        <v>0</v>
      </c>
      <c r="I73" s="141">
        <f>'1. Plano anual atividades'!M75</f>
        <v>0</v>
      </c>
      <c r="J73" s="141">
        <f>'1. Plano anual atividades'!N75</f>
        <v>0</v>
      </c>
      <c r="K73" s="141">
        <f>'1. Plano anual atividades'!O75</f>
        <v>0</v>
      </c>
      <c r="L73" s="141">
        <f>'1. Plano anual atividades'!P75</f>
        <v>0</v>
      </c>
      <c r="M73" s="141">
        <f>'1. Plano anual atividades'!Q75</f>
        <v>0</v>
      </c>
      <c r="N73" s="141">
        <f>'1. Plano anual atividades'!R75</f>
        <v>0</v>
      </c>
      <c r="O73" s="12"/>
      <c r="P73" s="12"/>
      <c r="Q73" s="141">
        <f t="shared" si="174"/>
        <v>0</v>
      </c>
      <c r="R73" s="12"/>
      <c r="S73" s="12"/>
      <c r="T73" s="141">
        <f t="shared" si="245"/>
        <v>0</v>
      </c>
      <c r="U73" s="141">
        <f t="shared" si="246"/>
        <v>0</v>
      </c>
      <c r="V73" s="12"/>
      <c r="W73" s="12"/>
      <c r="X73" s="141">
        <f t="shared" si="175"/>
        <v>0</v>
      </c>
      <c r="Y73" s="141">
        <f t="shared" si="176"/>
        <v>0</v>
      </c>
      <c r="Z73" s="12"/>
      <c r="AA73" s="12"/>
      <c r="AB73" s="142">
        <f>'1. Plano anual atividades'!E75</f>
        <v>0</v>
      </c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43"/>
      <c r="BB73" s="17"/>
      <c r="BC73" s="17"/>
      <c r="BD73" s="9"/>
      <c r="BE73" s="140">
        <f t="shared" si="177"/>
        <v>0</v>
      </c>
      <c r="BF73" s="141" t="b">
        <f t="shared" si="178"/>
        <v>0</v>
      </c>
      <c r="BG73" s="140">
        <f t="shared" si="179"/>
        <v>0</v>
      </c>
      <c r="BH73" s="141" t="b">
        <f t="shared" si="180"/>
        <v>0</v>
      </c>
      <c r="BI73" s="140">
        <f t="shared" si="181"/>
        <v>0</v>
      </c>
      <c r="BJ73" s="141" t="b">
        <f t="shared" si="182"/>
        <v>0</v>
      </c>
      <c r="BK73" s="140">
        <f t="shared" si="183"/>
        <v>0</v>
      </c>
      <c r="BL73" s="141" t="b">
        <f t="shared" si="184"/>
        <v>0</v>
      </c>
      <c r="BM73" s="140">
        <f t="shared" si="185"/>
        <v>0</v>
      </c>
      <c r="BN73" s="141" t="b">
        <f t="shared" si="186"/>
        <v>0</v>
      </c>
      <c r="BO73" s="140">
        <f t="shared" si="187"/>
        <v>0</v>
      </c>
      <c r="BP73" s="141" t="b">
        <f t="shared" si="188"/>
        <v>0</v>
      </c>
      <c r="BQ73" s="140">
        <f t="shared" si="189"/>
        <v>0</v>
      </c>
      <c r="BR73" s="141" t="b">
        <f t="shared" si="190"/>
        <v>0</v>
      </c>
      <c r="BS73" s="140">
        <f t="shared" si="191"/>
        <v>0</v>
      </c>
      <c r="BT73" s="141" t="b">
        <f t="shared" si="192"/>
        <v>0</v>
      </c>
      <c r="BU73" s="140">
        <f t="shared" si="193"/>
        <v>0</v>
      </c>
      <c r="BV73" s="141" t="b">
        <f t="shared" si="194"/>
        <v>0</v>
      </c>
      <c r="BW73" s="140">
        <f t="shared" si="195"/>
        <v>0</v>
      </c>
      <c r="BX73" s="141" t="b">
        <f t="shared" si="196"/>
        <v>0</v>
      </c>
      <c r="BY73" s="140">
        <f t="shared" si="197"/>
        <v>0</v>
      </c>
      <c r="BZ73" s="141" t="b">
        <f t="shared" si="198"/>
        <v>0</v>
      </c>
      <c r="CA73" s="140">
        <f t="shared" si="199"/>
        <v>0</v>
      </c>
      <c r="CB73" s="141" t="b">
        <f t="shared" si="200"/>
        <v>0</v>
      </c>
      <c r="CC73" s="140">
        <f t="shared" si="201"/>
        <v>0</v>
      </c>
      <c r="CD73" s="141" t="b">
        <f t="shared" si="202"/>
        <v>0</v>
      </c>
      <c r="CE73" s="140">
        <f t="shared" si="203"/>
        <v>0</v>
      </c>
      <c r="CF73" s="141" t="b">
        <f t="shared" si="204"/>
        <v>0</v>
      </c>
      <c r="CG73" s="140">
        <f t="shared" si="205"/>
        <v>0</v>
      </c>
      <c r="CH73" s="141" t="b">
        <f t="shared" si="206"/>
        <v>0</v>
      </c>
      <c r="CI73" s="140">
        <f t="shared" si="207"/>
        <v>0</v>
      </c>
      <c r="CJ73" s="141" t="b">
        <f t="shared" si="208"/>
        <v>0</v>
      </c>
      <c r="CK73" s="140">
        <f t="shared" si="209"/>
        <v>0</v>
      </c>
      <c r="CL73" s="141" t="b">
        <f t="shared" si="210"/>
        <v>0</v>
      </c>
      <c r="CM73" s="140">
        <f t="shared" si="211"/>
        <v>0</v>
      </c>
      <c r="CN73" s="141" t="b">
        <f t="shared" si="212"/>
        <v>0</v>
      </c>
      <c r="CO73" s="140">
        <f t="shared" si="213"/>
        <v>0</v>
      </c>
      <c r="CP73" s="141" t="b">
        <f t="shared" si="214"/>
        <v>0</v>
      </c>
      <c r="CQ73" s="299">
        <f t="shared" si="172"/>
        <v>0</v>
      </c>
      <c r="CR73" s="141" t="b">
        <f t="shared" si="215"/>
        <v>0</v>
      </c>
      <c r="CS73" s="140">
        <f t="shared" si="216"/>
        <v>0</v>
      </c>
      <c r="CT73" s="141" t="b">
        <f t="shared" si="217"/>
        <v>0</v>
      </c>
      <c r="CU73" s="140">
        <f t="shared" si="218"/>
        <v>0</v>
      </c>
      <c r="CV73" s="141" t="b">
        <f t="shared" si="219"/>
        <v>0</v>
      </c>
      <c r="CW73" s="140">
        <f t="shared" si="220"/>
        <v>0</v>
      </c>
      <c r="CX73" s="141" t="b">
        <f t="shared" si="221"/>
        <v>0</v>
      </c>
      <c r="CY73" s="140">
        <f t="shared" si="222"/>
        <v>0</v>
      </c>
      <c r="CZ73" s="141" t="b">
        <f t="shared" si="223"/>
        <v>0</v>
      </c>
      <c r="DA73" s="140">
        <f t="shared" si="224"/>
        <v>0</v>
      </c>
      <c r="DB73" s="141" t="b">
        <f t="shared" si="225"/>
        <v>0</v>
      </c>
      <c r="DC73" s="140">
        <f t="shared" si="226"/>
        <v>0</v>
      </c>
      <c r="DD73" s="141" t="b">
        <f t="shared" si="227"/>
        <v>0</v>
      </c>
      <c r="DE73" s="285"/>
      <c r="DF73" s="140">
        <f t="shared" si="228"/>
        <v>0</v>
      </c>
      <c r="DG73" s="141" t="b">
        <f t="shared" si="229"/>
        <v>0</v>
      </c>
      <c r="DH73" s="140">
        <f t="shared" si="230"/>
        <v>0</v>
      </c>
      <c r="DI73" s="141" t="b">
        <f t="shared" si="231"/>
        <v>0</v>
      </c>
      <c r="DJ73" s="140">
        <f t="shared" si="232"/>
        <v>0</v>
      </c>
      <c r="DK73" s="141" t="b">
        <f t="shared" si="233"/>
        <v>0</v>
      </c>
      <c r="DL73" s="140">
        <f t="shared" si="234"/>
        <v>0</v>
      </c>
      <c r="DM73" s="141" t="b">
        <f t="shared" si="235"/>
        <v>0</v>
      </c>
      <c r="DN73" s="298"/>
      <c r="DO73" s="299">
        <f t="shared" si="173"/>
        <v>0</v>
      </c>
      <c r="DP73" s="141" t="b">
        <f t="shared" si="236"/>
        <v>0</v>
      </c>
      <c r="DQ73" s="140">
        <f t="shared" si="237"/>
        <v>0</v>
      </c>
      <c r="DR73" s="141" t="b">
        <f t="shared" si="238"/>
        <v>0</v>
      </c>
      <c r="DS73" s="140">
        <f t="shared" si="239"/>
        <v>0</v>
      </c>
      <c r="DT73" s="141" t="b">
        <f t="shared" si="240"/>
        <v>0</v>
      </c>
      <c r="DU73" s="140">
        <f t="shared" si="241"/>
        <v>0</v>
      </c>
      <c r="DV73" s="141" t="b">
        <f t="shared" si="242"/>
        <v>0</v>
      </c>
      <c r="DW73" s="140">
        <f t="shared" si="243"/>
        <v>0</v>
      </c>
      <c r="DX73" s="141" t="b">
        <f t="shared" si="244"/>
        <v>0</v>
      </c>
    </row>
    <row r="74" spans="1:128" ht="15.6" customHeight="1">
      <c r="A74" s="84"/>
      <c r="B74" s="139">
        <f>'1. Plano anual atividades'!C76</f>
        <v>0</v>
      </c>
      <c r="C74" s="12"/>
      <c r="D74" s="141">
        <f>'1. Plano anual atividades'!D76</f>
        <v>0</v>
      </c>
      <c r="E74" s="141">
        <f>'1. Plano anual atividades'!I76</f>
        <v>0</v>
      </c>
      <c r="F74" s="141">
        <f>'1. Plano anual atividades'!J76</f>
        <v>0</v>
      </c>
      <c r="G74" s="141">
        <f>'1. Plano anual atividades'!K76</f>
        <v>0</v>
      </c>
      <c r="H74" s="141">
        <f>'1. Plano anual atividades'!L76</f>
        <v>0</v>
      </c>
      <c r="I74" s="141">
        <f>'1. Plano anual atividades'!M76</f>
        <v>0</v>
      </c>
      <c r="J74" s="141">
        <f>'1. Plano anual atividades'!N76</f>
        <v>0</v>
      </c>
      <c r="K74" s="141">
        <f>'1. Plano anual atividades'!O76</f>
        <v>0</v>
      </c>
      <c r="L74" s="141">
        <f>'1. Plano anual atividades'!P76</f>
        <v>0</v>
      </c>
      <c r="M74" s="141">
        <f>'1. Plano anual atividades'!Q76</f>
        <v>0</v>
      </c>
      <c r="N74" s="141">
        <f>'1. Plano anual atividades'!R76</f>
        <v>0</v>
      </c>
      <c r="O74" s="12"/>
      <c r="P74" s="12"/>
      <c r="Q74" s="141">
        <f t="shared" si="174"/>
        <v>0</v>
      </c>
      <c r="R74" s="12"/>
      <c r="S74" s="12"/>
      <c r="T74" s="141">
        <f>P74*R74</f>
        <v>0</v>
      </c>
      <c r="U74" s="141">
        <f>P74*S74</f>
        <v>0</v>
      </c>
      <c r="V74" s="12"/>
      <c r="W74" s="12"/>
      <c r="X74" s="141">
        <f t="shared" si="175"/>
        <v>0</v>
      </c>
      <c r="Y74" s="141">
        <f t="shared" si="176"/>
        <v>0</v>
      </c>
      <c r="Z74" s="12"/>
      <c r="AA74" s="12"/>
      <c r="AB74" s="142">
        <f>'1. Plano anual atividades'!E76</f>
        <v>0</v>
      </c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43"/>
      <c r="BB74" s="17"/>
      <c r="BC74" s="17"/>
      <c r="BD74" s="9"/>
      <c r="BE74" s="140">
        <f t="shared" si="177"/>
        <v>0</v>
      </c>
      <c r="BF74" s="141" t="b">
        <f t="shared" si="178"/>
        <v>0</v>
      </c>
      <c r="BG74" s="140">
        <f t="shared" si="179"/>
        <v>0</v>
      </c>
      <c r="BH74" s="141" t="b">
        <f t="shared" si="180"/>
        <v>0</v>
      </c>
      <c r="BI74" s="140">
        <f t="shared" si="181"/>
        <v>0</v>
      </c>
      <c r="BJ74" s="141" t="b">
        <f t="shared" si="182"/>
        <v>0</v>
      </c>
      <c r="BK74" s="140">
        <f t="shared" si="183"/>
        <v>0</v>
      </c>
      <c r="BL74" s="141" t="b">
        <f t="shared" si="184"/>
        <v>0</v>
      </c>
      <c r="BM74" s="140">
        <f t="shared" si="185"/>
        <v>0</v>
      </c>
      <c r="BN74" s="141" t="b">
        <f t="shared" si="186"/>
        <v>0</v>
      </c>
      <c r="BO74" s="140">
        <f t="shared" si="187"/>
        <v>0</v>
      </c>
      <c r="BP74" s="141" t="b">
        <f t="shared" si="188"/>
        <v>0</v>
      </c>
      <c r="BQ74" s="140">
        <f t="shared" si="189"/>
        <v>0</v>
      </c>
      <c r="BR74" s="141" t="b">
        <f t="shared" si="190"/>
        <v>0</v>
      </c>
      <c r="BS74" s="140">
        <f t="shared" si="191"/>
        <v>0</v>
      </c>
      <c r="BT74" s="141" t="b">
        <f t="shared" si="192"/>
        <v>0</v>
      </c>
      <c r="BU74" s="140">
        <f t="shared" si="193"/>
        <v>0</v>
      </c>
      <c r="BV74" s="141" t="b">
        <f t="shared" si="194"/>
        <v>0</v>
      </c>
      <c r="BW74" s="140">
        <f t="shared" si="195"/>
        <v>0</v>
      </c>
      <c r="BX74" s="141" t="b">
        <f t="shared" si="196"/>
        <v>0</v>
      </c>
      <c r="BY74" s="140">
        <f t="shared" si="197"/>
        <v>0</v>
      </c>
      <c r="BZ74" s="141" t="b">
        <f t="shared" si="198"/>
        <v>0</v>
      </c>
      <c r="CA74" s="140">
        <f t="shared" si="199"/>
        <v>0</v>
      </c>
      <c r="CB74" s="141" t="b">
        <f t="shared" si="200"/>
        <v>0</v>
      </c>
      <c r="CC74" s="140">
        <f t="shared" si="201"/>
        <v>0</v>
      </c>
      <c r="CD74" s="141" t="b">
        <f t="shared" si="202"/>
        <v>0</v>
      </c>
      <c r="CE74" s="140">
        <f t="shared" si="203"/>
        <v>0</v>
      </c>
      <c r="CF74" s="141" t="b">
        <f t="shared" si="204"/>
        <v>0</v>
      </c>
      <c r="CG74" s="140">
        <f t="shared" si="205"/>
        <v>0</v>
      </c>
      <c r="CH74" s="141" t="b">
        <f t="shared" si="206"/>
        <v>0</v>
      </c>
      <c r="CI74" s="140">
        <f t="shared" si="207"/>
        <v>0</v>
      </c>
      <c r="CJ74" s="141" t="b">
        <f t="shared" si="208"/>
        <v>0</v>
      </c>
      <c r="CK74" s="140">
        <f t="shared" si="209"/>
        <v>0</v>
      </c>
      <c r="CL74" s="141" t="b">
        <f t="shared" si="210"/>
        <v>0</v>
      </c>
      <c r="CM74" s="140">
        <f t="shared" si="211"/>
        <v>0</v>
      </c>
      <c r="CN74" s="141" t="b">
        <f t="shared" si="212"/>
        <v>0</v>
      </c>
      <c r="CO74" s="140">
        <f t="shared" si="213"/>
        <v>0</v>
      </c>
      <c r="CP74" s="141" t="b">
        <f t="shared" si="214"/>
        <v>0</v>
      </c>
      <c r="CQ74" s="299">
        <f t="shared" si="172"/>
        <v>0</v>
      </c>
      <c r="CR74" s="141" t="b">
        <f t="shared" si="215"/>
        <v>0</v>
      </c>
      <c r="CS74" s="140">
        <f t="shared" si="216"/>
        <v>0</v>
      </c>
      <c r="CT74" s="141" t="b">
        <f t="shared" si="217"/>
        <v>0</v>
      </c>
      <c r="CU74" s="140">
        <f t="shared" si="218"/>
        <v>0</v>
      </c>
      <c r="CV74" s="141" t="b">
        <f t="shared" si="219"/>
        <v>0</v>
      </c>
      <c r="CW74" s="140">
        <f t="shared" si="220"/>
        <v>0</v>
      </c>
      <c r="CX74" s="141" t="b">
        <f t="shared" si="221"/>
        <v>0</v>
      </c>
      <c r="CY74" s="140">
        <f t="shared" si="222"/>
        <v>0</v>
      </c>
      <c r="CZ74" s="141" t="b">
        <f t="shared" si="223"/>
        <v>0</v>
      </c>
      <c r="DA74" s="140">
        <f t="shared" si="224"/>
        <v>0</v>
      </c>
      <c r="DB74" s="141" t="b">
        <f t="shared" si="225"/>
        <v>0</v>
      </c>
      <c r="DC74" s="140">
        <f t="shared" si="226"/>
        <v>0</v>
      </c>
      <c r="DD74" s="141" t="b">
        <f t="shared" si="227"/>
        <v>0</v>
      </c>
      <c r="DE74" s="285"/>
      <c r="DF74" s="140">
        <f t="shared" si="228"/>
        <v>0</v>
      </c>
      <c r="DG74" s="141" t="b">
        <f t="shared" si="229"/>
        <v>0</v>
      </c>
      <c r="DH74" s="140">
        <f t="shared" si="230"/>
        <v>0</v>
      </c>
      <c r="DI74" s="141" t="b">
        <f t="shared" si="231"/>
        <v>0</v>
      </c>
      <c r="DJ74" s="140">
        <f t="shared" si="232"/>
        <v>0</v>
      </c>
      <c r="DK74" s="141" t="b">
        <f t="shared" si="233"/>
        <v>0</v>
      </c>
      <c r="DL74" s="140">
        <f t="shared" si="234"/>
        <v>0</v>
      </c>
      <c r="DM74" s="141" t="b">
        <f t="shared" si="235"/>
        <v>0</v>
      </c>
      <c r="DN74" s="298"/>
      <c r="DO74" s="299">
        <f t="shared" si="173"/>
        <v>0</v>
      </c>
      <c r="DP74" s="141" t="b">
        <f t="shared" si="236"/>
        <v>0</v>
      </c>
      <c r="DQ74" s="140">
        <f t="shared" si="237"/>
        <v>0</v>
      </c>
      <c r="DR74" s="141" t="b">
        <f t="shared" si="238"/>
        <v>0</v>
      </c>
      <c r="DS74" s="140">
        <f t="shared" si="239"/>
        <v>0</v>
      </c>
      <c r="DT74" s="141" t="b">
        <f t="shared" si="240"/>
        <v>0</v>
      </c>
      <c r="DU74" s="140">
        <f t="shared" si="241"/>
        <v>0</v>
      </c>
      <c r="DV74" s="141" t="b">
        <f t="shared" si="242"/>
        <v>0</v>
      </c>
      <c r="DW74" s="140">
        <f t="shared" si="243"/>
        <v>0</v>
      </c>
      <c r="DX74" s="141" t="b">
        <f t="shared" si="244"/>
        <v>0</v>
      </c>
    </row>
    <row r="75" spans="1:128" ht="15.6" customHeight="1">
      <c r="A75" s="84"/>
      <c r="B75" s="139">
        <f>'1. Plano anual atividades'!C77</f>
        <v>0</v>
      </c>
      <c r="C75" s="12"/>
      <c r="D75" s="141">
        <f>'1. Plano anual atividades'!D77</f>
        <v>0</v>
      </c>
      <c r="E75" s="141">
        <f>'1. Plano anual atividades'!I77</f>
        <v>0</v>
      </c>
      <c r="F75" s="141">
        <f>'1. Plano anual atividades'!J77</f>
        <v>0</v>
      </c>
      <c r="G75" s="141">
        <f>'1. Plano anual atividades'!K77</f>
        <v>0</v>
      </c>
      <c r="H75" s="141">
        <f>'1. Plano anual atividades'!L77</f>
        <v>0</v>
      </c>
      <c r="I75" s="141">
        <f>'1. Plano anual atividades'!M77</f>
        <v>0</v>
      </c>
      <c r="J75" s="141">
        <f>'1. Plano anual atividades'!N77</f>
        <v>0</v>
      </c>
      <c r="K75" s="141">
        <f>'1. Plano anual atividades'!O77</f>
        <v>0</v>
      </c>
      <c r="L75" s="141">
        <f>'1. Plano anual atividades'!P77</f>
        <v>0</v>
      </c>
      <c r="M75" s="141">
        <f>'1. Plano anual atividades'!Q77</f>
        <v>0</v>
      </c>
      <c r="N75" s="141">
        <f>'1. Plano anual atividades'!R77</f>
        <v>0</v>
      </c>
      <c r="O75" s="12"/>
      <c r="P75" s="12"/>
      <c r="Q75" s="141">
        <f t="shared" si="174"/>
        <v>0</v>
      </c>
      <c r="R75" s="12"/>
      <c r="S75" s="12"/>
      <c r="T75" s="141">
        <f t="shared" ref="T75:T81" si="247">P75*R75</f>
        <v>0</v>
      </c>
      <c r="U75" s="141">
        <f t="shared" ref="U75:U81" si="248">P75*S75</f>
        <v>0</v>
      </c>
      <c r="V75" s="12"/>
      <c r="W75" s="12"/>
      <c r="X75" s="141">
        <f t="shared" si="175"/>
        <v>0</v>
      </c>
      <c r="Y75" s="141">
        <f t="shared" si="176"/>
        <v>0</v>
      </c>
      <c r="Z75" s="12"/>
      <c r="AA75" s="12"/>
      <c r="AB75" s="142">
        <f>'1. Plano anual atividades'!E77</f>
        <v>0</v>
      </c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43"/>
      <c r="BB75" s="17"/>
      <c r="BC75" s="17"/>
      <c r="BD75" s="9"/>
      <c r="BE75" s="140">
        <f t="shared" si="177"/>
        <v>0</v>
      </c>
      <c r="BF75" s="141" t="b">
        <f t="shared" si="178"/>
        <v>0</v>
      </c>
      <c r="BG75" s="140">
        <f t="shared" si="179"/>
        <v>0</v>
      </c>
      <c r="BH75" s="141" t="b">
        <f t="shared" si="180"/>
        <v>0</v>
      </c>
      <c r="BI75" s="140">
        <f t="shared" si="181"/>
        <v>0</v>
      </c>
      <c r="BJ75" s="141" t="b">
        <f t="shared" si="182"/>
        <v>0</v>
      </c>
      <c r="BK75" s="140">
        <f t="shared" si="183"/>
        <v>0</v>
      </c>
      <c r="BL75" s="141" t="b">
        <f t="shared" si="184"/>
        <v>0</v>
      </c>
      <c r="BM75" s="140">
        <f t="shared" si="185"/>
        <v>0</v>
      </c>
      <c r="BN75" s="141" t="b">
        <f t="shared" si="186"/>
        <v>0</v>
      </c>
      <c r="BO75" s="140">
        <f t="shared" si="187"/>
        <v>0</v>
      </c>
      <c r="BP75" s="141" t="b">
        <f t="shared" si="188"/>
        <v>0</v>
      </c>
      <c r="BQ75" s="140">
        <f t="shared" si="189"/>
        <v>0</v>
      </c>
      <c r="BR75" s="141" t="b">
        <f t="shared" si="190"/>
        <v>0</v>
      </c>
      <c r="BS75" s="140">
        <f t="shared" si="191"/>
        <v>0</v>
      </c>
      <c r="BT75" s="141" t="b">
        <f t="shared" si="192"/>
        <v>0</v>
      </c>
      <c r="BU75" s="140">
        <f t="shared" si="193"/>
        <v>0</v>
      </c>
      <c r="BV75" s="141" t="b">
        <f t="shared" si="194"/>
        <v>0</v>
      </c>
      <c r="BW75" s="140">
        <f t="shared" si="195"/>
        <v>0</v>
      </c>
      <c r="BX75" s="141" t="b">
        <f t="shared" si="196"/>
        <v>0</v>
      </c>
      <c r="BY75" s="140">
        <f t="shared" si="197"/>
        <v>0</v>
      </c>
      <c r="BZ75" s="141" t="b">
        <f t="shared" si="198"/>
        <v>0</v>
      </c>
      <c r="CA75" s="140">
        <f t="shared" si="199"/>
        <v>0</v>
      </c>
      <c r="CB75" s="141" t="b">
        <f t="shared" si="200"/>
        <v>0</v>
      </c>
      <c r="CC75" s="140">
        <f t="shared" si="201"/>
        <v>0</v>
      </c>
      <c r="CD75" s="141" t="b">
        <f t="shared" si="202"/>
        <v>0</v>
      </c>
      <c r="CE75" s="140">
        <f t="shared" si="203"/>
        <v>0</v>
      </c>
      <c r="CF75" s="141" t="b">
        <f t="shared" si="204"/>
        <v>0</v>
      </c>
      <c r="CG75" s="140">
        <f t="shared" si="205"/>
        <v>0</v>
      </c>
      <c r="CH75" s="141" t="b">
        <f t="shared" si="206"/>
        <v>0</v>
      </c>
      <c r="CI75" s="140">
        <f t="shared" si="207"/>
        <v>0</v>
      </c>
      <c r="CJ75" s="141" t="b">
        <f t="shared" si="208"/>
        <v>0</v>
      </c>
      <c r="CK75" s="140">
        <f t="shared" si="209"/>
        <v>0</v>
      </c>
      <c r="CL75" s="141" t="b">
        <f t="shared" si="210"/>
        <v>0</v>
      </c>
      <c r="CM75" s="140">
        <f t="shared" si="211"/>
        <v>0</v>
      </c>
      <c r="CN75" s="141" t="b">
        <f t="shared" si="212"/>
        <v>0</v>
      </c>
      <c r="CO75" s="140">
        <f t="shared" si="213"/>
        <v>0</v>
      </c>
      <c r="CP75" s="141" t="b">
        <f t="shared" si="214"/>
        <v>0</v>
      </c>
      <c r="CQ75" s="299">
        <f t="shared" si="172"/>
        <v>0</v>
      </c>
      <c r="CR75" s="141" t="b">
        <f t="shared" si="215"/>
        <v>0</v>
      </c>
      <c r="CS75" s="140">
        <f t="shared" si="216"/>
        <v>0</v>
      </c>
      <c r="CT75" s="141" t="b">
        <f t="shared" si="217"/>
        <v>0</v>
      </c>
      <c r="CU75" s="140">
        <f t="shared" si="218"/>
        <v>0</v>
      </c>
      <c r="CV75" s="141" t="b">
        <f t="shared" si="219"/>
        <v>0</v>
      </c>
      <c r="CW75" s="140">
        <f t="shared" si="220"/>
        <v>0</v>
      </c>
      <c r="CX75" s="141" t="b">
        <f t="shared" si="221"/>
        <v>0</v>
      </c>
      <c r="CY75" s="140">
        <f t="shared" si="222"/>
        <v>0</v>
      </c>
      <c r="CZ75" s="141" t="b">
        <f t="shared" si="223"/>
        <v>0</v>
      </c>
      <c r="DA75" s="140">
        <f t="shared" si="224"/>
        <v>0</v>
      </c>
      <c r="DB75" s="141" t="b">
        <f t="shared" si="225"/>
        <v>0</v>
      </c>
      <c r="DC75" s="140">
        <f t="shared" si="226"/>
        <v>0</v>
      </c>
      <c r="DD75" s="141" t="b">
        <f t="shared" si="227"/>
        <v>0</v>
      </c>
      <c r="DE75" s="285"/>
      <c r="DF75" s="140">
        <f t="shared" si="228"/>
        <v>0</v>
      </c>
      <c r="DG75" s="141" t="b">
        <f t="shared" si="229"/>
        <v>0</v>
      </c>
      <c r="DH75" s="140">
        <f t="shared" si="230"/>
        <v>0</v>
      </c>
      <c r="DI75" s="141" t="b">
        <f t="shared" si="231"/>
        <v>0</v>
      </c>
      <c r="DJ75" s="140">
        <f t="shared" si="232"/>
        <v>0</v>
      </c>
      <c r="DK75" s="141" t="b">
        <f t="shared" si="233"/>
        <v>0</v>
      </c>
      <c r="DL75" s="140">
        <f t="shared" si="234"/>
        <v>0</v>
      </c>
      <c r="DM75" s="141" t="b">
        <f t="shared" si="235"/>
        <v>0</v>
      </c>
      <c r="DN75" s="298"/>
      <c r="DO75" s="299">
        <f t="shared" si="173"/>
        <v>0</v>
      </c>
      <c r="DP75" s="141" t="b">
        <f t="shared" si="236"/>
        <v>0</v>
      </c>
      <c r="DQ75" s="140">
        <f t="shared" si="237"/>
        <v>0</v>
      </c>
      <c r="DR75" s="141" t="b">
        <f t="shared" si="238"/>
        <v>0</v>
      </c>
      <c r="DS75" s="140">
        <f t="shared" si="239"/>
        <v>0</v>
      </c>
      <c r="DT75" s="141" t="b">
        <f t="shared" si="240"/>
        <v>0</v>
      </c>
      <c r="DU75" s="140">
        <f t="shared" si="241"/>
        <v>0</v>
      </c>
      <c r="DV75" s="141" t="b">
        <f t="shared" si="242"/>
        <v>0</v>
      </c>
      <c r="DW75" s="140">
        <f t="shared" si="243"/>
        <v>0</v>
      </c>
      <c r="DX75" s="141" t="b">
        <f t="shared" si="244"/>
        <v>0</v>
      </c>
    </row>
    <row r="76" spans="1:128" ht="15.6">
      <c r="A76" s="74"/>
      <c r="B76" s="139">
        <f>'1. Plano anual atividades'!C78</f>
        <v>0</v>
      </c>
      <c r="C76" s="12"/>
      <c r="D76" s="141">
        <f>'1. Plano anual atividades'!D78</f>
        <v>0</v>
      </c>
      <c r="E76" s="141">
        <f>'1. Plano anual atividades'!I78</f>
        <v>0</v>
      </c>
      <c r="F76" s="141">
        <f>'1. Plano anual atividades'!J78</f>
        <v>0</v>
      </c>
      <c r="G76" s="141">
        <f>'1. Plano anual atividades'!K78</f>
        <v>0</v>
      </c>
      <c r="H76" s="141">
        <f>'1. Plano anual atividades'!L78</f>
        <v>0</v>
      </c>
      <c r="I76" s="141">
        <f>'1. Plano anual atividades'!M78</f>
        <v>0</v>
      </c>
      <c r="J76" s="141">
        <f>'1. Plano anual atividades'!N78</f>
        <v>0</v>
      </c>
      <c r="K76" s="141">
        <f>'1. Plano anual atividades'!O78</f>
        <v>0</v>
      </c>
      <c r="L76" s="141">
        <f>'1. Plano anual atividades'!P78</f>
        <v>0</v>
      </c>
      <c r="M76" s="141">
        <f>'1. Plano anual atividades'!Q78</f>
        <v>0</v>
      </c>
      <c r="N76" s="141">
        <f>'1. Plano anual atividades'!R78</f>
        <v>0</v>
      </c>
      <c r="O76" s="12"/>
      <c r="P76" s="12"/>
      <c r="Q76" s="141">
        <f t="shared" si="174"/>
        <v>0</v>
      </c>
      <c r="R76" s="12"/>
      <c r="S76" s="12"/>
      <c r="T76" s="141">
        <f t="shared" si="247"/>
        <v>0</v>
      </c>
      <c r="U76" s="141">
        <f t="shared" si="248"/>
        <v>0</v>
      </c>
      <c r="V76" s="12"/>
      <c r="W76" s="12"/>
      <c r="X76" s="141">
        <f t="shared" si="175"/>
        <v>0</v>
      </c>
      <c r="Y76" s="141">
        <f t="shared" si="176"/>
        <v>0</v>
      </c>
      <c r="Z76" s="12"/>
      <c r="AA76" s="12"/>
      <c r="AB76" s="142">
        <f>'1. Plano anual atividades'!E78</f>
        <v>0</v>
      </c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43"/>
      <c r="BB76" s="17"/>
      <c r="BC76" s="17"/>
      <c r="BD76" s="9"/>
      <c r="BE76" s="140">
        <f t="shared" si="177"/>
        <v>0</v>
      </c>
      <c r="BF76" s="141" t="b">
        <f t="shared" si="178"/>
        <v>0</v>
      </c>
      <c r="BG76" s="140">
        <f t="shared" si="179"/>
        <v>0</v>
      </c>
      <c r="BH76" s="141" t="b">
        <f t="shared" si="180"/>
        <v>0</v>
      </c>
      <c r="BI76" s="140">
        <f t="shared" si="181"/>
        <v>0</v>
      </c>
      <c r="BJ76" s="141" t="b">
        <f t="shared" si="182"/>
        <v>0</v>
      </c>
      <c r="BK76" s="140">
        <f t="shared" si="183"/>
        <v>0</v>
      </c>
      <c r="BL76" s="141" t="b">
        <f t="shared" si="184"/>
        <v>0</v>
      </c>
      <c r="BM76" s="140">
        <f t="shared" si="185"/>
        <v>0</v>
      </c>
      <c r="BN76" s="141" t="b">
        <f t="shared" si="186"/>
        <v>0</v>
      </c>
      <c r="BO76" s="140">
        <f t="shared" si="187"/>
        <v>0</v>
      </c>
      <c r="BP76" s="141" t="b">
        <f t="shared" si="188"/>
        <v>0</v>
      </c>
      <c r="BQ76" s="140">
        <f t="shared" si="189"/>
        <v>0</v>
      </c>
      <c r="BR76" s="141" t="b">
        <f t="shared" si="190"/>
        <v>0</v>
      </c>
      <c r="BS76" s="140">
        <f t="shared" si="191"/>
        <v>0</v>
      </c>
      <c r="BT76" s="141" t="b">
        <f t="shared" si="192"/>
        <v>0</v>
      </c>
      <c r="BU76" s="140">
        <f t="shared" si="193"/>
        <v>0</v>
      </c>
      <c r="BV76" s="141" t="b">
        <f t="shared" si="194"/>
        <v>0</v>
      </c>
      <c r="BW76" s="140">
        <f t="shared" si="195"/>
        <v>0</v>
      </c>
      <c r="BX76" s="141" t="b">
        <f t="shared" si="196"/>
        <v>0</v>
      </c>
      <c r="BY76" s="140">
        <f t="shared" si="197"/>
        <v>0</v>
      </c>
      <c r="BZ76" s="141" t="b">
        <f t="shared" si="198"/>
        <v>0</v>
      </c>
      <c r="CA76" s="140">
        <f t="shared" si="199"/>
        <v>0</v>
      </c>
      <c r="CB76" s="141" t="b">
        <f t="shared" si="200"/>
        <v>0</v>
      </c>
      <c r="CC76" s="140">
        <f t="shared" si="201"/>
        <v>0</v>
      </c>
      <c r="CD76" s="141" t="b">
        <f t="shared" si="202"/>
        <v>0</v>
      </c>
      <c r="CE76" s="140">
        <f t="shared" si="203"/>
        <v>0</v>
      </c>
      <c r="CF76" s="141" t="b">
        <f t="shared" si="204"/>
        <v>0</v>
      </c>
      <c r="CG76" s="140">
        <f t="shared" si="205"/>
        <v>0</v>
      </c>
      <c r="CH76" s="141" t="b">
        <f t="shared" si="206"/>
        <v>0</v>
      </c>
      <c r="CI76" s="140">
        <f t="shared" si="207"/>
        <v>0</v>
      </c>
      <c r="CJ76" s="141" t="b">
        <f t="shared" si="208"/>
        <v>0</v>
      </c>
      <c r="CK76" s="140">
        <f t="shared" si="209"/>
        <v>0</v>
      </c>
      <c r="CL76" s="141" t="b">
        <f t="shared" si="210"/>
        <v>0</v>
      </c>
      <c r="CM76" s="140">
        <f t="shared" si="211"/>
        <v>0</v>
      </c>
      <c r="CN76" s="141" t="b">
        <f t="shared" si="212"/>
        <v>0</v>
      </c>
      <c r="CO76" s="140">
        <f t="shared" si="213"/>
        <v>0</v>
      </c>
      <c r="CP76" s="141" t="b">
        <f t="shared" si="214"/>
        <v>0</v>
      </c>
      <c r="CQ76" s="299">
        <f t="shared" si="172"/>
        <v>0</v>
      </c>
      <c r="CR76" s="141" t="b">
        <f t="shared" si="215"/>
        <v>0</v>
      </c>
      <c r="CS76" s="140">
        <f t="shared" si="216"/>
        <v>0</v>
      </c>
      <c r="CT76" s="141" t="b">
        <f t="shared" si="217"/>
        <v>0</v>
      </c>
      <c r="CU76" s="140">
        <f t="shared" si="218"/>
        <v>0</v>
      </c>
      <c r="CV76" s="141" t="b">
        <f t="shared" si="219"/>
        <v>0</v>
      </c>
      <c r="CW76" s="140">
        <f t="shared" si="220"/>
        <v>0</v>
      </c>
      <c r="CX76" s="141" t="b">
        <f t="shared" si="221"/>
        <v>0</v>
      </c>
      <c r="CY76" s="140">
        <f t="shared" si="222"/>
        <v>0</v>
      </c>
      <c r="CZ76" s="141" t="b">
        <f t="shared" si="223"/>
        <v>0</v>
      </c>
      <c r="DA76" s="140">
        <f t="shared" si="224"/>
        <v>0</v>
      </c>
      <c r="DB76" s="141" t="b">
        <f t="shared" si="225"/>
        <v>0</v>
      </c>
      <c r="DC76" s="140">
        <f t="shared" si="226"/>
        <v>0</v>
      </c>
      <c r="DD76" s="141" t="b">
        <f t="shared" si="227"/>
        <v>0</v>
      </c>
      <c r="DE76" s="285"/>
      <c r="DF76" s="140">
        <f t="shared" si="228"/>
        <v>0</v>
      </c>
      <c r="DG76" s="141" t="b">
        <f t="shared" si="229"/>
        <v>0</v>
      </c>
      <c r="DH76" s="140">
        <f t="shared" si="230"/>
        <v>0</v>
      </c>
      <c r="DI76" s="141" t="b">
        <f t="shared" si="231"/>
        <v>0</v>
      </c>
      <c r="DJ76" s="140">
        <f t="shared" si="232"/>
        <v>0</v>
      </c>
      <c r="DK76" s="141" t="b">
        <f t="shared" si="233"/>
        <v>0</v>
      </c>
      <c r="DL76" s="140">
        <f t="shared" si="234"/>
        <v>0</v>
      </c>
      <c r="DM76" s="141" t="b">
        <f t="shared" si="235"/>
        <v>0</v>
      </c>
      <c r="DN76" s="298"/>
      <c r="DO76" s="299">
        <f t="shared" si="173"/>
        <v>0</v>
      </c>
      <c r="DP76" s="141" t="b">
        <f t="shared" si="236"/>
        <v>0</v>
      </c>
      <c r="DQ76" s="140">
        <f t="shared" si="237"/>
        <v>0</v>
      </c>
      <c r="DR76" s="141" t="b">
        <f t="shared" si="238"/>
        <v>0</v>
      </c>
      <c r="DS76" s="140">
        <f t="shared" si="239"/>
        <v>0</v>
      </c>
      <c r="DT76" s="141" t="b">
        <f t="shared" si="240"/>
        <v>0</v>
      </c>
      <c r="DU76" s="140">
        <f t="shared" si="241"/>
        <v>0</v>
      </c>
      <c r="DV76" s="141" t="b">
        <f t="shared" si="242"/>
        <v>0</v>
      </c>
      <c r="DW76" s="140">
        <f t="shared" si="243"/>
        <v>0</v>
      </c>
      <c r="DX76" s="141" t="b">
        <f t="shared" si="244"/>
        <v>0</v>
      </c>
    </row>
    <row r="77" spans="1:128" ht="15.6">
      <c r="A77" s="74"/>
      <c r="B77" s="139">
        <f>'1. Plano anual atividades'!C79</f>
        <v>0</v>
      </c>
      <c r="C77" s="12"/>
      <c r="D77" s="141">
        <f>'1. Plano anual atividades'!D79</f>
        <v>0</v>
      </c>
      <c r="E77" s="141">
        <f>'1. Plano anual atividades'!I79</f>
        <v>0</v>
      </c>
      <c r="F77" s="141">
        <f>'1. Plano anual atividades'!J79</f>
        <v>0</v>
      </c>
      <c r="G77" s="141">
        <f>'1. Plano anual atividades'!K79</f>
        <v>0</v>
      </c>
      <c r="H77" s="141">
        <f>'1. Plano anual atividades'!L79</f>
        <v>0</v>
      </c>
      <c r="I77" s="141">
        <f>'1. Plano anual atividades'!M79</f>
        <v>0</v>
      </c>
      <c r="J77" s="141">
        <f>'1. Plano anual atividades'!N79</f>
        <v>0</v>
      </c>
      <c r="K77" s="141">
        <f>'1. Plano anual atividades'!O79</f>
        <v>0</v>
      </c>
      <c r="L77" s="141">
        <f>'1. Plano anual atividades'!P79</f>
        <v>0</v>
      </c>
      <c r="M77" s="141">
        <f>'1. Plano anual atividades'!Q79</f>
        <v>0</v>
      </c>
      <c r="N77" s="141">
        <f>'1. Plano anual atividades'!R79</f>
        <v>0</v>
      </c>
      <c r="O77" s="12"/>
      <c r="P77" s="12"/>
      <c r="Q77" s="141">
        <f t="shared" si="174"/>
        <v>0</v>
      </c>
      <c r="R77" s="12"/>
      <c r="S77" s="12"/>
      <c r="T77" s="141">
        <f t="shared" si="247"/>
        <v>0</v>
      </c>
      <c r="U77" s="141">
        <f t="shared" si="248"/>
        <v>0</v>
      </c>
      <c r="V77" s="12"/>
      <c r="W77" s="12"/>
      <c r="X77" s="141">
        <f t="shared" si="175"/>
        <v>0</v>
      </c>
      <c r="Y77" s="141">
        <f t="shared" si="176"/>
        <v>0</v>
      </c>
      <c r="Z77" s="12"/>
      <c r="AA77" s="12"/>
      <c r="AB77" s="142">
        <f>'1. Plano anual atividades'!E79</f>
        <v>0</v>
      </c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43"/>
      <c r="BB77" s="17"/>
      <c r="BC77" s="17"/>
      <c r="BD77" s="9"/>
      <c r="BE77" s="140">
        <f t="shared" si="177"/>
        <v>0</v>
      </c>
      <c r="BF77" s="141" t="b">
        <f t="shared" si="178"/>
        <v>0</v>
      </c>
      <c r="BG77" s="140">
        <f t="shared" si="179"/>
        <v>0</v>
      </c>
      <c r="BH77" s="141" t="b">
        <f t="shared" si="180"/>
        <v>0</v>
      </c>
      <c r="BI77" s="140">
        <f t="shared" si="181"/>
        <v>0</v>
      </c>
      <c r="BJ77" s="141" t="b">
        <f t="shared" si="182"/>
        <v>0</v>
      </c>
      <c r="BK77" s="140">
        <f t="shared" si="183"/>
        <v>0</v>
      </c>
      <c r="BL77" s="141" t="b">
        <f t="shared" si="184"/>
        <v>0</v>
      </c>
      <c r="BM77" s="140">
        <f t="shared" si="185"/>
        <v>0</v>
      </c>
      <c r="BN77" s="141" t="b">
        <f t="shared" si="186"/>
        <v>0</v>
      </c>
      <c r="BO77" s="140">
        <f t="shared" si="187"/>
        <v>0</v>
      </c>
      <c r="BP77" s="141" t="b">
        <f t="shared" si="188"/>
        <v>0</v>
      </c>
      <c r="BQ77" s="140">
        <f t="shared" si="189"/>
        <v>0</v>
      </c>
      <c r="BR77" s="141" t="b">
        <f t="shared" si="190"/>
        <v>0</v>
      </c>
      <c r="BS77" s="140">
        <f t="shared" si="191"/>
        <v>0</v>
      </c>
      <c r="BT77" s="141" t="b">
        <f t="shared" si="192"/>
        <v>0</v>
      </c>
      <c r="BU77" s="140">
        <f t="shared" si="193"/>
        <v>0</v>
      </c>
      <c r="BV77" s="141" t="b">
        <f t="shared" si="194"/>
        <v>0</v>
      </c>
      <c r="BW77" s="140">
        <f t="shared" si="195"/>
        <v>0</v>
      </c>
      <c r="BX77" s="141" t="b">
        <f t="shared" si="196"/>
        <v>0</v>
      </c>
      <c r="BY77" s="140">
        <f t="shared" si="197"/>
        <v>0</v>
      </c>
      <c r="BZ77" s="141" t="b">
        <f t="shared" si="198"/>
        <v>0</v>
      </c>
      <c r="CA77" s="140">
        <f t="shared" si="199"/>
        <v>0</v>
      </c>
      <c r="CB77" s="141" t="b">
        <f t="shared" si="200"/>
        <v>0</v>
      </c>
      <c r="CC77" s="140">
        <f t="shared" si="201"/>
        <v>0</v>
      </c>
      <c r="CD77" s="141" t="b">
        <f t="shared" si="202"/>
        <v>0</v>
      </c>
      <c r="CE77" s="140">
        <f t="shared" si="203"/>
        <v>0</v>
      </c>
      <c r="CF77" s="141" t="b">
        <f t="shared" si="204"/>
        <v>0</v>
      </c>
      <c r="CG77" s="140">
        <f t="shared" si="205"/>
        <v>0</v>
      </c>
      <c r="CH77" s="141" t="b">
        <f t="shared" si="206"/>
        <v>0</v>
      </c>
      <c r="CI77" s="140">
        <f t="shared" si="207"/>
        <v>0</v>
      </c>
      <c r="CJ77" s="141" t="b">
        <f t="shared" si="208"/>
        <v>0</v>
      </c>
      <c r="CK77" s="140">
        <f t="shared" si="209"/>
        <v>0</v>
      </c>
      <c r="CL77" s="141" t="b">
        <f t="shared" si="210"/>
        <v>0</v>
      </c>
      <c r="CM77" s="140">
        <f t="shared" si="211"/>
        <v>0</v>
      </c>
      <c r="CN77" s="141" t="b">
        <f t="shared" si="212"/>
        <v>0</v>
      </c>
      <c r="CO77" s="140">
        <f t="shared" si="213"/>
        <v>0</v>
      </c>
      <c r="CP77" s="141" t="b">
        <f t="shared" si="214"/>
        <v>0</v>
      </c>
      <c r="CQ77" s="299">
        <f t="shared" si="172"/>
        <v>0</v>
      </c>
      <c r="CR77" s="141" t="b">
        <f t="shared" si="215"/>
        <v>0</v>
      </c>
      <c r="CS77" s="140">
        <f t="shared" si="216"/>
        <v>0</v>
      </c>
      <c r="CT77" s="141" t="b">
        <f t="shared" si="217"/>
        <v>0</v>
      </c>
      <c r="CU77" s="140">
        <f t="shared" si="218"/>
        <v>0</v>
      </c>
      <c r="CV77" s="141" t="b">
        <f t="shared" si="219"/>
        <v>0</v>
      </c>
      <c r="CW77" s="140">
        <f t="shared" si="220"/>
        <v>0</v>
      </c>
      <c r="CX77" s="141" t="b">
        <f t="shared" si="221"/>
        <v>0</v>
      </c>
      <c r="CY77" s="140">
        <f t="shared" si="222"/>
        <v>0</v>
      </c>
      <c r="CZ77" s="141" t="b">
        <f t="shared" si="223"/>
        <v>0</v>
      </c>
      <c r="DA77" s="140">
        <f t="shared" si="224"/>
        <v>0</v>
      </c>
      <c r="DB77" s="141" t="b">
        <f t="shared" si="225"/>
        <v>0</v>
      </c>
      <c r="DC77" s="140">
        <f t="shared" si="226"/>
        <v>0</v>
      </c>
      <c r="DD77" s="141" t="b">
        <f t="shared" si="227"/>
        <v>0</v>
      </c>
      <c r="DE77" s="285"/>
      <c r="DF77" s="140">
        <f t="shared" si="228"/>
        <v>0</v>
      </c>
      <c r="DG77" s="141" t="b">
        <f t="shared" si="229"/>
        <v>0</v>
      </c>
      <c r="DH77" s="140">
        <f t="shared" si="230"/>
        <v>0</v>
      </c>
      <c r="DI77" s="141" t="b">
        <f t="shared" si="231"/>
        <v>0</v>
      </c>
      <c r="DJ77" s="140">
        <f t="shared" si="232"/>
        <v>0</v>
      </c>
      <c r="DK77" s="141" t="b">
        <f t="shared" si="233"/>
        <v>0</v>
      </c>
      <c r="DL77" s="140">
        <f t="shared" si="234"/>
        <v>0</v>
      </c>
      <c r="DM77" s="141" t="b">
        <f t="shared" si="235"/>
        <v>0</v>
      </c>
      <c r="DN77" s="298"/>
      <c r="DO77" s="299">
        <f t="shared" si="173"/>
        <v>0</v>
      </c>
      <c r="DP77" s="141" t="b">
        <f t="shared" si="236"/>
        <v>0</v>
      </c>
      <c r="DQ77" s="140">
        <f t="shared" si="237"/>
        <v>0</v>
      </c>
      <c r="DR77" s="141" t="b">
        <f t="shared" si="238"/>
        <v>0</v>
      </c>
      <c r="DS77" s="140">
        <f t="shared" si="239"/>
        <v>0</v>
      </c>
      <c r="DT77" s="141" t="b">
        <f t="shared" si="240"/>
        <v>0</v>
      </c>
      <c r="DU77" s="140">
        <f t="shared" si="241"/>
        <v>0</v>
      </c>
      <c r="DV77" s="141" t="b">
        <f t="shared" si="242"/>
        <v>0</v>
      </c>
      <c r="DW77" s="140">
        <f t="shared" si="243"/>
        <v>0</v>
      </c>
      <c r="DX77" s="141" t="b">
        <f t="shared" si="244"/>
        <v>0</v>
      </c>
    </row>
    <row r="78" spans="1:128" ht="15.6">
      <c r="A78" s="74"/>
      <c r="B78" s="139">
        <f>'1. Plano anual atividades'!C80</f>
        <v>0</v>
      </c>
      <c r="C78" s="12"/>
      <c r="D78" s="141">
        <f>'1. Plano anual atividades'!D80</f>
        <v>0</v>
      </c>
      <c r="E78" s="141">
        <f>'1. Plano anual atividades'!I80</f>
        <v>0</v>
      </c>
      <c r="F78" s="141">
        <f>'1. Plano anual atividades'!J80</f>
        <v>0</v>
      </c>
      <c r="G78" s="141">
        <f>'1. Plano anual atividades'!K80</f>
        <v>0</v>
      </c>
      <c r="H78" s="141">
        <f>'1. Plano anual atividades'!L80</f>
        <v>0</v>
      </c>
      <c r="I78" s="141">
        <f>'1. Plano anual atividades'!M80</f>
        <v>0</v>
      </c>
      <c r="J78" s="141">
        <f>'1. Plano anual atividades'!N80</f>
        <v>0</v>
      </c>
      <c r="K78" s="141">
        <f>'1. Plano anual atividades'!O80</f>
        <v>0</v>
      </c>
      <c r="L78" s="141">
        <f>'1. Plano anual atividades'!P80</f>
        <v>0</v>
      </c>
      <c r="M78" s="141">
        <f>'1. Plano anual atividades'!Q80</f>
        <v>0</v>
      </c>
      <c r="N78" s="141">
        <f>'1. Plano anual atividades'!R80</f>
        <v>0</v>
      </c>
      <c r="O78" s="12"/>
      <c r="P78" s="12"/>
      <c r="Q78" s="141">
        <f t="shared" si="174"/>
        <v>0</v>
      </c>
      <c r="R78" s="12"/>
      <c r="S78" s="12"/>
      <c r="T78" s="141">
        <f t="shared" si="247"/>
        <v>0</v>
      </c>
      <c r="U78" s="141">
        <f t="shared" si="248"/>
        <v>0</v>
      </c>
      <c r="V78" s="12"/>
      <c r="W78" s="12"/>
      <c r="X78" s="141">
        <f t="shared" si="175"/>
        <v>0</v>
      </c>
      <c r="Y78" s="141">
        <f t="shared" si="176"/>
        <v>0</v>
      </c>
      <c r="Z78" s="12"/>
      <c r="AA78" s="12"/>
      <c r="AB78" s="142">
        <f>'1. Plano anual atividades'!E80</f>
        <v>0</v>
      </c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43"/>
      <c r="BB78" s="17"/>
      <c r="BC78" s="17"/>
      <c r="BD78" s="9"/>
      <c r="BE78" s="140">
        <f t="shared" si="177"/>
        <v>0</v>
      </c>
      <c r="BF78" s="141" t="b">
        <f t="shared" si="178"/>
        <v>0</v>
      </c>
      <c r="BG78" s="140">
        <f t="shared" si="179"/>
        <v>0</v>
      </c>
      <c r="BH78" s="141" t="b">
        <f t="shared" si="180"/>
        <v>0</v>
      </c>
      <c r="BI78" s="140">
        <f t="shared" si="181"/>
        <v>0</v>
      </c>
      <c r="BJ78" s="141" t="b">
        <f t="shared" si="182"/>
        <v>0</v>
      </c>
      <c r="BK78" s="140">
        <f t="shared" si="183"/>
        <v>0</v>
      </c>
      <c r="BL78" s="141" t="b">
        <f t="shared" si="184"/>
        <v>0</v>
      </c>
      <c r="BM78" s="140">
        <f t="shared" si="185"/>
        <v>0</v>
      </c>
      <c r="BN78" s="141" t="b">
        <f t="shared" si="186"/>
        <v>0</v>
      </c>
      <c r="BO78" s="140">
        <f t="shared" si="187"/>
        <v>0</v>
      </c>
      <c r="BP78" s="141" t="b">
        <f t="shared" si="188"/>
        <v>0</v>
      </c>
      <c r="BQ78" s="140">
        <f t="shared" si="189"/>
        <v>0</v>
      </c>
      <c r="BR78" s="141" t="b">
        <f t="shared" si="190"/>
        <v>0</v>
      </c>
      <c r="BS78" s="140">
        <f t="shared" si="191"/>
        <v>0</v>
      </c>
      <c r="BT78" s="141" t="b">
        <f t="shared" si="192"/>
        <v>0</v>
      </c>
      <c r="BU78" s="140">
        <f t="shared" si="193"/>
        <v>0</v>
      </c>
      <c r="BV78" s="141" t="b">
        <f t="shared" si="194"/>
        <v>0</v>
      </c>
      <c r="BW78" s="140">
        <f t="shared" si="195"/>
        <v>0</v>
      </c>
      <c r="BX78" s="141" t="b">
        <f t="shared" si="196"/>
        <v>0</v>
      </c>
      <c r="BY78" s="140">
        <f t="shared" si="197"/>
        <v>0</v>
      </c>
      <c r="BZ78" s="141" t="b">
        <f t="shared" si="198"/>
        <v>0</v>
      </c>
      <c r="CA78" s="140">
        <f t="shared" si="199"/>
        <v>0</v>
      </c>
      <c r="CB78" s="141" t="b">
        <f t="shared" si="200"/>
        <v>0</v>
      </c>
      <c r="CC78" s="140">
        <f t="shared" si="201"/>
        <v>0</v>
      </c>
      <c r="CD78" s="141" t="b">
        <f t="shared" si="202"/>
        <v>0</v>
      </c>
      <c r="CE78" s="140">
        <f t="shared" si="203"/>
        <v>0</v>
      </c>
      <c r="CF78" s="141" t="b">
        <f t="shared" si="204"/>
        <v>0</v>
      </c>
      <c r="CG78" s="140">
        <f t="shared" si="205"/>
        <v>0</v>
      </c>
      <c r="CH78" s="141" t="b">
        <f t="shared" si="206"/>
        <v>0</v>
      </c>
      <c r="CI78" s="140">
        <f t="shared" si="207"/>
        <v>0</v>
      </c>
      <c r="CJ78" s="141" t="b">
        <f t="shared" si="208"/>
        <v>0</v>
      </c>
      <c r="CK78" s="140">
        <f t="shared" si="209"/>
        <v>0</v>
      </c>
      <c r="CL78" s="141" t="b">
        <f t="shared" si="210"/>
        <v>0</v>
      </c>
      <c r="CM78" s="140">
        <f t="shared" si="211"/>
        <v>0</v>
      </c>
      <c r="CN78" s="141" t="b">
        <f t="shared" si="212"/>
        <v>0</v>
      </c>
      <c r="CO78" s="140">
        <f t="shared" si="213"/>
        <v>0</v>
      </c>
      <c r="CP78" s="141" t="b">
        <f t="shared" si="214"/>
        <v>0</v>
      </c>
      <c r="CQ78" s="299">
        <f t="shared" si="172"/>
        <v>0</v>
      </c>
      <c r="CR78" s="141" t="b">
        <f t="shared" si="215"/>
        <v>0</v>
      </c>
      <c r="CS78" s="140">
        <f t="shared" si="216"/>
        <v>0</v>
      </c>
      <c r="CT78" s="141" t="b">
        <f t="shared" si="217"/>
        <v>0</v>
      </c>
      <c r="CU78" s="140">
        <f t="shared" si="218"/>
        <v>0</v>
      </c>
      <c r="CV78" s="141" t="b">
        <f t="shared" si="219"/>
        <v>0</v>
      </c>
      <c r="CW78" s="140">
        <f t="shared" si="220"/>
        <v>0</v>
      </c>
      <c r="CX78" s="141" t="b">
        <f t="shared" si="221"/>
        <v>0</v>
      </c>
      <c r="CY78" s="140">
        <f t="shared" si="222"/>
        <v>0</v>
      </c>
      <c r="CZ78" s="141" t="b">
        <f t="shared" si="223"/>
        <v>0</v>
      </c>
      <c r="DA78" s="140">
        <f t="shared" si="224"/>
        <v>0</v>
      </c>
      <c r="DB78" s="141" t="b">
        <f t="shared" si="225"/>
        <v>0</v>
      </c>
      <c r="DC78" s="140">
        <f t="shared" si="226"/>
        <v>0</v>
      </c>
      <c r="DD78" s="141" t="b">
        <f t="shared" si="227"/>
        <v>0</v>
      </c>
      <c r="DE78" s="285"/>
      <c r="DF78" s="140">
        <f t="shared" si="228"/>
        <v>0</v>
      </c>
      <c r="DG78" s="141" t="b">
        <f t="shared" si="229"/>
        <v>0</v>
      </c>
      <c r="DH78" s="140">
        <f t="shared" si="230"/>
        <v>0</v>
      </c>
      <c r="DI78" s="141" t="b">
        <f t="shared" si="231"/>
        <v>0</v>
      </c>
      <c r="DJ78" s="140">
        <f t="shared" si="232"/>
        <v>0</v>
      </c>
      <c r="DK78" s="141" t="b">
        <f t="shared" si="233"/>
        <v>0</v>
      </c>
      <c r="DL78" s="140">
        <f t="shared" si="234"/>
        <v>0</v>
      </c>
      <c r="DM78" s="141" t="b">
        <f t="shared" si="235"/>
        <v>0</v>
      </c>
      <c r="DN78" s="298"/>
      <c r="DO78" s="299">
        <f t="shared" si="173"/>
        <v>0</v>
      </c>
      <c r="DP78" s="141" t="b">
        <f t="shared" si="236"/>
        <v>0</v>
      </c>
      <c r="DQ78" s="140">
        <f t="shared" si="237"/>
        <v>0</v>
      </c>
      <c r="DR78" s="141" t="b">
        <f t="shared" si="238"/>
        <v>0</v>
      </c>
      <c r="DS78" s="140">
        <f t="shared" si="239"/>
        <v>0</v>
      </c>
      <c r="DT78" s="141" t="b">
        <f t="shared" si="240"/>
        <v>0</v>
      </c>
      <c r="DU78" s="140">
        <f t="shared" si="241"/>
        <v>0</v>
      </c>
      <c r="DV78" s="141" t="b">
        <f t="shared" si="242"/>
        <v>0</v>
      </c>
      <c r="DW78" s="140">
        <f t="shared" si="243"/>
        <v>0</v>
      </c>
      <c r="DX78" s="141" t="b">
        <f t="shared" si="244"/>
        <v>0</v>
      </c>
    </row>
    <row r="79" spans="1:128" ht="15.6">
      <c r="A79" s="74"/>
      <c r="B79" s="139">
        <f>'1. Plano anual atividades'!C81</f>
        <v>0</v>
      </c>
      <c r="C79" s="12"/>
      <c r="D79" s="141">
        <f>'1. Plano anual atividades'!D81</f>
        <v>0</v>
      </c>
      <c r="E79" s="141">
        <f>'1. Plano anual atividades'!I81</f>
        <v>0</v>
      </c>
      <c r="F79" s="141">
        <f>'1. Plano anual atividades'!J81</f>
        <v>0</v>
      </c>
      <c r="G79" s="141">
        <f>'1. Plano anual atividades'!K81</f>
        <v>0</v>
      </c>
      <c r="H79" s="141">
        <f>'1. Plano anual atividades'!L81</f>
        <v>0</v>
      </c>
      <c r="I79" s="141">
        <f>'1. Plano anual atividades'!M81</f>
        <v>0</v>
      </c>
      <c r="J79" s="141">
        <f>'1. Plano anual atividades'!N81</f>
        <v>0</v>
      </c>
      <c r="K79" s="141">
        <f>'1. Plano anual atividades'!O81</f>
        <v>0</v>
      </c>
      <c r="L79" s="141">
        <f>'1. Plano anual atividades'!P81</f>
        <v>0</v>
      </c>
      <c r="M79" s="141">
        <f>'1. Plano anual atividades'!Q81</f>
        <v>0</v>
      </c>
      <c r="N79" s="141">
        <f>'1. Plano anual atividades'!R81</f>
        <v>0</v>
      </c>
      <c r="O79" s="12"/>
      <c r="P79" s="12"/>
      <c r="Q79" s="141">
        <f t="shared" si="174"/>
        <v>0</v>
      </c>
      <c r="R79" s="12"/>
      <c r="S79" s="12"/>
      <c r="T79" s="141">
        <f t="shared" si="247"/>
        <v>0</v>
      </c>
      <c r="U79" s="141">
        <f t="shared" si="248"/>
        <v>0</v>
      </c>
      <c r="V79" s="12"/>
      <c r="W79" s="12"/>
      <c r="X79" s="141">
        <f t="shared" si="175"/>
        <v>0</v>
      </c>
      <c r="Y79" s="141">
        <f t="shared" si="176"/>
        <v>0</v>
      </c>
      <c r="Z79" s="12"/>
      <c r="AA79" s="12"/>
      <c r="AB79" s="142">
        <f>'1. Plano anual atividades'!E81</f>
        <v>0</v>
      </c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43"/>
      <c r="BB79" s="17"/>
      <c r="BC79" s="17"/>
      <c r="BD79" s="9"/>
      <c r="BE79" s="140">
        <f t="shared" si="177"/>
        <v>0</v>
      </c>
      <c r="BF79" s="141" t="b">
        <f t="shared" si="178"/>
        <v>0</v>
      </c>
      <c r="BG79" s="140">
        <f t="shared" si="179"/>
        <v>0</v>
      </c>
      <c r="BH79" s="141" t="b">
        <f t="shared" si="180"/>
        <v>0</v>
      </c>
      <c r="BI79" s="140">
        <f t="shared" si="181"/>
        <v>0</v>
      </c>
      <c r="BJ79" s="141" t="b">
        <f t="shared" si="182"/>
        <v>0</v>
      </c>
      <c r="BK79" s="140">
        <f t="shared" si="183"/>
        <v>0</v>
      </c>
      <c r="BL79" s="141" t="b">
        <f t="shared" si="184"/>
        <v>0</v>
      </c>
      <c r="BM79" s="140">
        <f t="shared" si="185"/>
        <v>0</v>
      </c>
      <c r="BN79" s="141" t="b">
        <f t="shared" si="186"/>
        <v>0</v>
      </c>
      <c r="BO79" s="140">
        <f t="shared" si="187"/>
        <v>0</v>
      </c>
      <c r="BP79" s="141" t="b">
        <f t="shared" si="188"/>
        <v>0</v>
      </c>
      <c r="BQ79" s="140">
        <f t="shared" si="189"/>
        <v>0</v>
      </c>
      <c r="BR79" s="141" t="b">
        <f t="shared" si="190"/>
        <v>0</v>
      </c>
      <c r="BS79" s="140">
        <f t="shared" si="191"/>
        <v>0</v>
      </c>
      <c r="BT79" s="141" t="b">
        <f t="shared" si="192"/>
        <v>0</v>
      </c>
      <c r="BU79" s="140">
        <f t="shared" si="193"/>
        <v>0</v>
      </c>
      <c r="BV79" s="141" t="b">
        <f t="shared" si="194"/>
        <v>0</v>
      </c>
      <c r="BW79" s="140">
        <f t="shared" si="195"/>
        <v>0</v>
      </c>
      <c r="BX79" s="141" t="b">
        <f t="shared" si="196"/>
        <v>0</v>
      </c>
      <c r="BY79" s="140">
        <f t="shared" si="197"/>
        <v>0</v>
      </c>
      <c r="BZ79" s="141" t="b">
        <f t="shared" si="198"/>
        <v>0</v>
      </c>
      <c r="CA79" s="140">
        <f t="shared" si="199"/>
        <v>0</v>
      </c>
      <c r="CB79" s="141" t="b">
        <f t="shared" si="200"/>
        <v>0</v>
      </c>
      <c r="CC79" s="140">
        <f t="shared" si="201"/>
        <v>0</v>
      </c>
      <c r="CD79" s="141" t="b">
        <f t="shared" si="202"/>
        <v>0</v>
      </c>
      <c r="CE79" s="140">
        <f t="shared" si="203"/>
        <v>0</v>
      </c>
      <c r="CF79" s="141" t="b">
        <f t="shared" si="204"/>
        <v>0</v>
      </c>
      <c r="CG79" s="140">
        <f t="shared" si="205"/>
        <v>0</v>
      </c>
      <c r="CH79" s="141" t="b">
        <f t="shared" si="206"/>
        <v>0</v>
      </c>
      <c r="CI79" s="140">
        <f t="shared" si="207"/>
        <v>0</v>
      </c>
      <c r="CJ79" s="141" t="b">
        <f t="shared" si="208"/>
        <v>0</v>
      </c>
      <c r="CK79" s="140">
        <f t="shared" si="209"/>
        <v>0</v>
      </c>
      <c r="CL79" s="141" t="b">
        <f t="shared" si="210"/>
        <v>0</v>
      </c>
      <c r="CM79" s="140">
        <f t="shared" si="211"/>
        <v>0</v>
      </c>
      <c r="CN79" s="141" t="b">
        <f t="shared" si="212"/>
        <v>0</v>
      </c>
      <c r="CO79" s="140">
        <f t="shared" si="213"/>
        <v>0</v>
      </c>
      <c r="CP79" s="141" t="b">
        <f t="shared" si="214"/>
        <v>0</v>
      </c>
      <c r="CQ79" s="299">
        <f t="shared" si="172"/>
        <v>0</v>
      </c>
      <c r="CR79" s="141" t="b">
        <f t="shared" si="215"/>
        <v>0</v>
      </c>
      <c r="CS79" s="140">
        <f t="shared" si="216"/>
        <v>0</v>
      </c>
      <c r="CT79" s="141" t="b">
        <f t="shared" si="217"/>
        <v>0</v>
      </c>
      <c r="CU79" s="140">
        <f t="shared" si="218"/>
        <v>0</v>
      </c>
      <c r="CV79" s="141" t="b">
        <f t="shared" si="219"/>
        <v>0</v>
      </c>
      <c r="CW79" s="140">
        <f t="shared" si="220"/>
        <v>0</v>
      </c>
      <c r="CX79" s="141" t="b">
        <f t="shared" si="221"/>
        <v>0</v>
      </c>
      <c r="CY79" s="140">
        <f t="shared" si="222"/>
        <v>0</v>
      </c>
      <c r="CZ79" s="141" t="b">
        <f t="shared" si="223"/>
        <v>0</v>
      </c>
      <c r="DA79" s="140">
        <f t="shared" si="224"/>
        <v>0</v>
      </c>
      <c r="DB79" s="141" t="b">
        <f t="shared" si="225"/>
        <v>0</v>
      </c>
      <c r="DC79" s="140">
        <f t="shared" si="226"/>
        <v>0</v>
      </c>
      <c r="DD79" s="141" t="b">
        <f t="shared" si="227"/>
        <v>0</v>
      </c>
      <c r="DE79" s="285"/>
      <c r="DF79" s="140">
        <f t="shared" si="228"/>
        <v>0</v>
      </c>
      <c r="DG79" s="141" t="b">
        <f t="shared" si="229"/>
        <v>0</v>
      </c>
      <c r="DH79" s="140">
        <f t="shared" si="230"/>
        <v>0</v>
      </c>
      <c r="DI79" s="141" t="b">
        <f t="shared" si="231"/>
        <v>0</v>
      </c>
      <c r="DJ79" s="140">
        <f t="shared" si="232"/>
        <v>0</v>
      </c>
      <c r="DK79" s="141" t="b">
        <f t="shared" si="233"/>
        <v>0</v>
      </c>
      <c r="DL79" s="140">
        <f t="shared" si="234"/>
        <v>0</v>
      </c>
      <c r="DM79" s="141" t="b">
        <f t="shared" si="235"/>
        <v>0</v>
      </c>
      <c r="DN79" s="298"/>
      <c r="DO79" s="299">
        <f t="shared" si="173"/>
        <v>0</v>
      </c>
      <c r="DP79" s="141" t="b">
        <f t="shared" si="236"/>
        <v>0</v>
      </c>
      <c r="DQ79" s="140">
        <f t="shared" si="237"/>
        <v>0</v>
      </c>
      <c r="DR79" s="141" t="b">
        <f t="shared" si="238"/>
        <v>0</v>
      </c>
      <c r="DS79" s="140">
        <f t="shared" si="239"/>
        <v>0</v>
      </c>
      <c r="DT79" s="141" t="b">
        <f t="shared" si="240"/>
        <v>0</v>
      </c>
      <c r="DU79" s="140">
        <f t="shared" si="241"/>
        <v>0</v>
      </c>
      <c r="DV79" s="141" t="b">
        <f t="shared" si="242"/>
        <v>0</v>
      </c>
      <c r="DW79" s="140">
        <f t="shared" si="243"/>
        <v>0</v>
      </c>
      <c r="DX79" s="141" t="b">
        <f t="shared" si="244"/>
        <v>0</v>
      </c>
    </row>
    <row r="80" spans="1:128" ht="15.6">
      <c r="A80" s="74"/>
      <c r="B80" s="139">
        <f>'1. Plano anual atividades'!C82</f>
        <v>0</v>
      </c>
      <c r="C80" s="12"/>
      <c r="D80" s="141">
        <f>'1. Plano anual atividades'!D82</f>
        <v>0</v>
      </c>
      <c r="E80" s="141">
        <f>'1. Plano anual atividades'!I82</f>
        <v>0</v>
      </c>
      <c r="F80" s="141">
        <f>'1. Plano anual atividades'!J82</f>
        <v>0</v>
      </c>
      <c r="G80" s="141">
        <f>'1. Plano anual atividades'!K82</f>
        <v>0</v>
      </c>
      <c r="H80" s="141">
        <f>'1. Plano anual atividades'!L82</f>
        <v>0</v>
      </c>
      <c r="I80" s="141">
        <f>'1. Plano anual atividades'!M82</f>
        <v>0</v>
      </c>
      <c r="J80" s="141">
        <f>'1. Plano anual atividades'!N82</f>
        <v>0</v>
      </c>
      <c r="K80" s="141">
        <f>'1. Plano anual atividades'!O82</f>
        <v>0</v>
      </c>
      <c r="L80" s="141">
        <f>'1. Plano anual atividades'!P82</f>
        <v>0</v>
      </c>
      <c r="M80" s="141">
        <f>'1. Plano anual atividades'!Q82</f>
        <v>0</v>
      </c>
      <c r="N80" s="141">
        <f>'1. Plano anual atividades'!R82</f>
        <v>0</v>
      </c>
      <c r="O80" s="12"/>
      <c r="P80" s="12"/>
      <c r="Q80" s="141">
        <f t="shared" si="174"/>
        <v>0</v>
      </c>
      <c r="R80" s="12"/>
      <c r="S80" s="12"/>
      <c r="T80" s="141">
        <f t="shared" si="247"/>
        <v>0</v>
      </c>
      <c r="U80" s="141">
        <f t="shared" si="248"/>
        <v>0</v>
      </c>
      <c r="V80" s="12"/>
      <c r="W80" s="12"/>
      <c r="X80" s="141">
        <f t="shared" si="175"/>
        <v>0</v>
      </c>
      <c r="Y80" s="141">
        <f t="shared" si="176"/>
        <v>0</v>
      </c>
      <c r="Z80" s="12"/>
      <c r="AA80" s="12"/>
      <c r="AB80" s="142">
        <f>'1. Plano anual atividades'!E82</f>
        <v>0</v>
      </c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43"/>
      <c r="BB80" s="17"/>
      <c r="BC80" s="17"/>
      <c r="BD80" s="9"/>
      <c r="BE80" s="140">
        <f t="shared" si="177"/>
        <v>0</v>
      </c>
      <c r="BF80" s="141" t="b">
        <f t="shared" si="178"/>
        <v>0</v>
      </c>
      <c r="BG80" s="140">
        <f t="shared" si="179"/>
        <v>0</v>
      </c>
      <c r="BH80" s="141" t="b">
        <f t="shared" si="180"/>
        <v>0</v>
      </c>
      <c r="BI80" s="140">
        <f t="shared" si="181"/>
        <v>0</v>
      </c>
      <c r="BJ80" s="141" t="b">
        <f t="shared" si="182"/>
        <v>0</v>
      </c>
      <c r="BK80" s="140">
        <f t="shared" si="183"/>
        <v>0</v>
      </c>
      <c r="BL80" s="141" t="b">
        <f t="shared" si="184"/>
        <v>0</v>
      </c>
      <c r="BM80" s="140">
        <f t="shared" si="185"/>
        <v>0</v>
      </c>
      <c r="BN80" s="141" t="b">
        <f t="shared" si="186"/>
        <v>0</v>
      </c>
      <c r="BO80" s="140">
        <f t="shared" si="187"/>
        <v>0</v>
      </c>
      <c r="BP80" s="141" t="b">
        <f t="shared" si="188"/>
        <v>0</v>
      </c>
      <c r="BQ80" s="140">
        <f t="shared" si="189"/>
        <v>0</v>
      </c>
      <c r="BR80" s="141" t="b">
        <f t="shared" si="190"/>
        <v>0</v>
      </c>
      <c r="BS80" s="140">
        <f t="shared" si="191"/>
        <v>0</v>
      </c>
      <c r="BT80" s="141" t="b">
        <f t="shared" si="192"/>
        <v>0</v>
      </c>
      <c r="BU80" s="140">
        <f t="shared" si="193"/>
        <v>0</v>
      </c>
      <c r="BV80" s="141" t="b">
        <f t="shared" si="194"/>
        <v>0</v>
      </c>
      <c r="BW80" s="140">
        <f t="shared" si="195"/>
        <v>0</v>
      </c>
      <c r="BX80" s="141" t="b">
        <f t="shared" si="196"/>
        <v>0</v>
      </c>
      <c r="BY80" s="140">
        <f t="shared" si="197"/>
        <v>0</v>
      </c>
      <c r="BZ80" s="141" t="b">
        <f t="shared" si="198"/>
        <v>0</v>
      </c>
      <c r="CA80" s="140">
        <f t="shared" si="199"/>
        <v>0</v>
      </c>
      <c r="CB80" s="141" t="b">
        <f t="shared" si="200"/>
        <v>0</v>
      </c>
      <c r="CC80" s="140">
        <f t="shared" si="201"/>
        <v>0</v>
      </c>
      <c r="CD80" s="141" t="b">
        <f t="shared" si="202"/>
        <v>0</v>
      </c>
      <c r="CE80" s="140">
        <f t="shared" si="203"/>
        <v>0</v>
      </c>
      <c r="CF80" s="141" t="b">
        <f t="shared" si="204"/>
        <v>0</v>
      </c>
      <c r="CG80" s="140">
        <f t="shared" si="205"/>
        <v>0</v>
      </c>
      <c r="CH80" s="141" t="b">
        <f t="shared" si="206"/>
        <v>0</v>
      </c>
      <c r="CI80" s="140">
        <f t="shared" si="207"/>
        <v>0</v>
      </c>
      <c r="CJ80" s="141" t="b">
        <f t="shared" si="208"/>
        <v>0</v>
      </c>
      <c r="CK80" s="140">
        <f t="shared" si="209"/>
        <v>0</v>
      </c>
      <c r="CL80" s="141" t="b">
        <f t="shared" si="210"/>
        <v>0</v>
      </c>
      <c r="CM80" s="140">
        <f t="shared" si="211"/>
        <v>0</v>
      </c>
      <c r="CN80" s="141" t="b">
        <f t="shared" si="212"/>
        <v>0</v>
      </c>
      <c r="CO80" s="140">
        <f t="shared" si="213"/>
        <v>0</v>
      </c>
      <c r="CP80" s="141" t="b">
        <f t="shared" si="214"/>
        <v>0</v>
      </c>
      <c r="CQ80" s="299">
        <f t="shared" si="172"/>
        <v>0</v>
      </c>
      <c r="CR80" s="141" t="b">
        <f t="shared" si="215"/>
        <v>0</v>
      </c>
      <c r="CS80" s="140">
        <f t="shared" si="216"/>
        <v>0</v>
      </c>
      <c r="CT80" s="141" t="b">
        <f t="shared" si="217"/>
        <v>0</v>
      </c>
      <c r="CU80" s="140">
        <f t="shared" si="218"/>
        <v>0</v>
      </c>
      <c r="CV80" s="141" t="b">
        <f t="shared" si="219"/>
        <v>0</v>
      </c>
      <c r="CW80" s="140">
        <f t="shared" si="220"/>
        <v>0</v>
      </c>
      <c r="CX80" s="141" t="b">
        <f t="shared" si="221"/>
        <v>0</v>
      </c>
      <c r="CY80" s="140">
        <f t="shared" si="222"/>
        <v>0</v>
      </c>
      <c r="CZ80" s="141" t="b">
        <f t="shared" si="223"/>
        <v>0</v>
      </c>
      <c r="DA80" s="140">
        <f t="shared" si="224"/>
        <v>0</v>
      </c>
      <c r="DB80" s="141" t="b">
        <f t="shared" si="225"/>
        <v>0</v>
      </c>
      <c r="DC80" s="140">
        <f t="shared" si="226"/>
        <v>0</v>
      </c>
      <c r="DD80" s="141" t="b">
        <f t="shared" si="227"/>
        <v>0</v>
      </c>
      <c r="DE80" s="285"/>
      <c r="DF80" s="140">
        <f t="shared" si="228"/>
        <v>0</v>
      </c>
      <c r="DG80" s="141" t="b">
        <f t="shared" si="229"/>
        <v>0</v>
      </c>
      <c r="DH80" s="140">
        <f t="shared" si="230"/>
        <v>0</v>
      </c>
      <c r="DI80" s="141" t="b">
        <f t="shared" si="231"/>
        <v>0</v>
      </c>
      <c r="DJ80" s="140">
        <f t="shared" si="232"/>
        <v>0</v>
      </c>
      <c r="DK80" s="141" t="b">
        <f t="shared" si="233"/>
        <v>0</v>
      </c>
      <c r="DL80" s="140">
        <f t="shared" si="234"/>
        <v>0</v>
      </c>
      <c r="DM80" s="141" t="b">
        <f t="shared" si="235"/>
        <v>0</v>
      </c>
      <c r="DN80" s="298"/>
      <c r="DO80" s="299">
        <f t="shared" si="173"/>
        <v>0</v>
      </c>
      <c r="DP80" s="141" t="b">
        <f t="shared" si="236"/>
        <v>0</v>
      </c>
      <c r="DQ80" s="140">
        <f t="shared" si="237"/>
        <v>0</v>
      </c>
      <c r="DR80" s="141" t="b">
        <f t="shared" si="238"/>
        <v>0</v>
      </c>
      <c r="DS80" s="140">
        <f t="shared" si="239"/>
        <v>0</v>
      </c>
      <c r="DT80" s="141" t="b">
        <f t="shared" si="240"/>
        <v>0</v>
      </c>
      <c r="DU80" s="140">
        <f t="shared" si="241"/>
        <v>0</v>
      </c>
      <c r="DV80" s="141" t="b">
        <f t="shared" si="242"/>
        <v>0</v>
      </c>
      <c r="DW80" s="140">
        <f t="shared" si="243"/>
        <v>0</v>
      </c>
      <c r="DX80" s="141" t="b">
        <f t="shared" si="244"/>
        <v>0</v>
      </c>
    </row>
    <row r="81" spans="1:128" ht="15.6">
      <c r="A81" s="74"/>
      <c r="B81" s="139">
        <f>'1. Plano anual atividades'!C83</f>
        <v>0</v>
      </c>
      <c r="C81" s="12"/>
      <c r="D81" s="141">
        <f>'1. Plano anual atividades'!D83</f>
        <v>0</v>
      </c>
      <c r="E81" s="141">
        <f>'1. Plano anual atividades'!I83</f>
        <v>0</v>
      </c>
      <c r="F81" s="141">
        <f>'1. Plano anual atividades'!J83</f>
        <v>0</v>
      </c>
      <c r="G81" s="141">
        <f>'1. Plano anual atividades'!K83</f>
        <v>0</v>
      </c>
      <c r="H81" s="141">
        <f>'1. Plano anual atividades'!L83</f>
        <v>0</v>
      </c>
      <c r="I81" s="141">
        <f>'1. Plano anual atividades'!M83</f>
        <v>0</v>
      </c>
      <c r="J81" s="141">
        <f>'1. Plano anual atividades'!N83</f>
        <v>0</v>
      </c>
      <c r="K81" s="141">
        <f>'1. Plano anual atividades'!O83</f>
        <v>0</v>
      </c>
      <c r="L81" s="141">
        <f>'1. Plano anual atividades'!P83</f>
        <v>0</v>
      </c>
      <c r="M81" s="141">
        <f>'1. Plano anual atividades'!Q83</f>
        <v>0</v>
      </c>
      <c r="N81" s="141">
        <f>'1. Plano anual atividades'!R83</f>
        <v>0</v>
      </c>
      <c r="O81" s="12"/>
      <c r="P81" s="12"/>
      <c r="Q81" s="141">
        <f t="shared" si="174"/>
        <v>0</v>
      </c>
      <c r="R81" s="12"/>
      <c r="S81" s="12"/>
      <c r="T81" s="141">
        <f t="shared" si="247"/>
        <v>0</v>
      </c>
      <c r="U81" s="141">
        <f t="shared" si="248"/>
        <v>0</v>
      </c>
      <c r="V81" s="12"/>
      <c r="W81" s="12"/>
      <c r="X81" s="141">
        <f>P81*V81</f>
        <v>0</v>
      </c>
      <c r="Y81" s="141">
        <f t="shared" si="176"/>
        <v>0</v>
      </c>
      <c r="Z81" s="12"/>
      <c r="AA81" s="12"/>
      <c r="AB81" s="142">
        <f>'1. Plano anual atividades'!E83</f>
        <v>0</v>
      </c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43"/>
      <c r="BB81" s="275"/>
      <c r="BC81" s="275"/>
      <c r="BD81" s="276"/>
      <c r="BE81" s="140">
        <f t="shared" si="177"/>
        <v>0</v>
      </c>
      <c r="BF81" s="141" t="b">
        <f t="shared" si="178"/>
        <v>0</v>
      </c>
      <c r="BG81" s="140">
        <f t="shared" si="179"/>
        <v>0</v>
      </c>
      <c r="BH81" s="141" t="b">
        <f t="shared" si="180"/>
        <v>0</v>
      </c>
      <c r="BI81" s="140">
        <f t="shared" si="181"/>
        <v>0</v>
      </c>
      <c r="BJ81" s="141" t="b">
        <f t="shared" si="182"/>
        <v>0</v>
      </c>
      <c r="BK81" s="140">
        <f t="shared" si="183"/>
        <v>0</v>
      </c>
      <c r="BL81" s="141" t="b">
        <f t="shared" si="184"/>
        <v>0</v>
      </c>
      <c r="BM81" s="140">
        <f t="shared" si="185"/>
        <v>0</v>
      </c>
      <c r="BN81" s="141" t="b">
        <f t="shared" si="186"/>
        <v>0</v>
      </c>
      <c r="BO81" s="140">
        <f t="shared" si="187"/>
        <v>0</v>
      </c>
      <c r="BP81" s="141" t="b">
        <f t="shared" si="188"/>
        <v>0</v>
      </c>
      <c r="BQ81" s="140">
        <f t="shared" si="189"/>
        <v>0</v>
      </c>
      <c r="BR81" s="141" t="b">
        <f t="shared" si="190"/>
        <v>0</v>
      </c>
      <c r="BS81" s="140">
        <f t="shared" si="191"/>
        <v>0</v>
      </c>
      <c r="BT81" s="141" t="b">
        <f t="shared" si="192"/>
        <v>0</v>
      </c>
      <c r="BU81" s="140">
        <f t="shared" si="193"/>
        <v>0</v>
      </c>
      <c r="BV81" s="141" t="b">
        <f t="shared" si="194"/>
        <v>0</v>
      </c>
      <c r="BW81" s="140">
        <f t="shared" si="195"/>
        <v>0</v>
      </c>
      <c r="BX81" s="141" t="b">
        <f t="shared" si="196"/>
        <v>0</v>
      </c>
      <c r="BY81" s="140">
        <f t="shared" si="197"/>
        <v>0</v>
      </c>
      <c r="BZ81" s="141" t="b">
        <f t="shared" si="198"/>
        <v>0</v>
      </c>
      <c r="CA81" s="140">
        <f t="shared" si="199"/>
        <v>0</v>
      </c>
      <c r="CB81" s="141" t="b">
        <f t="shared" si="200"/>
        <v>0</v>
      </c>
      <c r="CC81" s="140">
        <f t="shared" si="201"/>
        <v>0</v>
      </c>
      <c r="CD81" s="141" t="b">
        <f t="shared" si="202"/>
        <v>0</v>
      </c>
      <c r="CE81" s="140">
        <f t="shared" si="203"/>
        <v>0</v>
      </c>
      <c r="CF81" s="141" t="b">
        <f t="shared" si="204"/>
        <v>0</v>
      </c>
      <c r="CG81" s="140">
        <f t="shared" si="205"/>
        <v>0</v>
      </c>
      <c r="CH81" s="141" t="b">
        <f t="shared" si="206"/>
        <v>0</v>
      </c>
      <c r="CI81" s="140">
        <f t="shared" si="207"/>
        <v>0</v>
      </c>
      <c r="CJ81" s="141" t="b">
        <f t="shared" si="208"/>
        <v>0</v>
      </c>
      <c r="CK81" s="140">
        <f t="shared" si="209"/>
        <v>0</v>
      </c>
      <c r="CL81" s="141" t="b">
        <f t="shared" si="210"/>
        <v>0</v>
      </c>
      <c r="CM81" s="140">
        <f t="shared" si="211"/>
        <v>0</v>
      </c>
      <c r="CN81" s="141" t="b">
        <f t="shared" si="212"/>
        <v>0</v>
      </c>
      <c r="CO81" s="140">
        <f t="shared" si="213"/>
        <v>0</v>
      </c>
      <c r="CP81" s="141" t="b">
        <f t="shared" si="214"/>
        <v>0</v>
      </c>
      <c r="CQ81" s="299">
        <f t="shared" si="172"/>
        <v>0</v>
      </c>
      <c r="CR81" s="141" t="b">
        <f t="shared" si="215"/>
        <v>0</v>
      </c>
      <c r="CS81" s="140">
        <f t="shared" si="216"/>
        <v>0</v>
      </c>
      <c r="CT81" s="141" t="b">
        <f t="shared" si="217"/>
        <v>0</v>
      </c>
      <c r="CU81" s="140">
        <f t="shared" si="218"/>
        <v>0</v>
      </c>
      <c r="CV81" s="141" t="b">
        <f t="shared" si="219"/>
        <v>0</v>
      </c>
      <c r="CW81" s="140">
        <f t="shared" si="220"/>
        <v>0</v>
      </c>
      <c r="CX81" s="141" t="b">
        <f t="shared" si="221"/>
        <v>0</v>
      </c>
      <c r="CY81" s="140">
        <f t="shared" si="222"/>
        <v>0</v>
      </c>
      <c r="CZ81" s="141" t="b">
        <f t="shared" si="223"/>
        <v>0</v>
      </c>
      <c r="DA81" s="140">
        <f t="shared" si="224"/>
        <v>0</v>
      </c>
      <c r="DB81" s="141" t="b">
        <f t="shared" si="225"/>
        <v>0</v>
      </c>
      <c r="DC81" s="140">
        <f t="shared" si="226"/>
        <v>0</v>
      </c>
      <c r="DD81" s="141" t="b">
        <f t="shared" si="227"/>
        <v>0</v>
      </c>
      <c r="DE81" s="285"/>
      <c r="DF81" s="140">
        <f t="shared" si="228"/>
        <v>0</v>
      </c>
      <c r="DG81" s="141" t="b">
        <f t="shared" si="229"/>
        <v>0</v>
      </c>
      <c r="DH81" s="140">
        <f t="shared" si="230"/>
        <v>0</v>
      </c>
      <c r="DI81" s="141" t="b">
        <f t="shared" si="231"/>
        <v>0</v>
      </c>
      <c r="DJ81" s="140">
        <f t="shared" si="232"/>
        <v>0</v>
      </c>
      <c r="DK81" s="141" t="b">
        <f t="shared" si="233"/>
        <v>0</v>
      </c>
      <c r="DL81" s="140">
        <f t="shared" si="234"/>
        <v>0</v>
      </c>
      <c r="DM81" s="141" t="b">
        <f t="shared" si="235"/>
        <v>0</v>
      </c>
      <c r="DN81" s="298"/>
      <c r="DO81" s="299">
        <f t="shared" si="173"/>
        <v>0</v>
      </c>
      <c r="DP81" s="141" t="b">
        <f t="shared" si="236"/>
        <v>0</v>
      </c>
      <c r="DQ81" s="140">
        <f t="shared" si="237"/>
        <v>0</v>
      </c>
      <c r="DR81" s="141" t="b">
        <f t="shared" si="238"/>
        <v>0</v>
      </c>
      <c r="DS81" s="140">
        <f t="shared" si="239"/>
        <v>0</v>
      </c>
      <c r="DT81" s="141" t="b">
        <f t="shared" si="240"/>
        <v>0</v>
      </c>
      <c r="DU81" s="140">
        <f t="shared" si="241"/>
        <v>0</v>
      </c>
      <c r="DV81" s="141" t="b">
        <f t="shared" si="242"/>
        <v>0</v>
      </c>
      <c r="DW81" s="140">
        <f t="shared" si="243"/>
        <v>0</v>
      </c>
      <c r="DX81" s="141" t="b">
        <f t="shared" si="244"/>
        <v>0</v>
      </c>
    </row>
    <row r="82" spans="1:128" ht="16.2" thickBot="1">
      <c r="A82" s="74"/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8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296"/>
      <c r="BF82" s="296"/>
      <c r="BG82" s="296"/>
      <c r="BH82" s="296"/>
      <c r="BI82" s="296"/>
      <c r="BJ82" s="296"/>
      <c r="BK82" s="296"/>
      <c r="BL82" s="296"/>
      <c r="BM82" s="296"/>
      <c r="BN82" s="296"/>
      <c r="BO82" s="296"/>
      <c r="BP82" s="296"/>
      <c r="BQ82" s="296"/>
      <c r="BR82" s="296"/>
      <c r="BS82" s="296"/>
      <c r="BT82" s="296"/>
      <c r="BU82" s="296"/>
      <c r="BV82" s="296"/>
      <c r="BW82" s="296"/>
      <c r="BX82" s="296"/>
      <c r="BY82" s="296"/>
      <c r="BZ82" s="296"/>
      <c r="CA82" s="296"/>
      <c r="CB82" s="296"/>
      <c r="CC82" s="296"/>
      <c r="CD82" s="296"/>
      <c r="CE82" s="296"/>
      <c r="CF82" s="296"/>
      <c r="CG82" s="296"/>
      <c r="CH82" s="296"/>
      <c r="CI82" s="296"/>
      <c r="CJ82" s="296"/>
      <c r="CK82" s="296"/>
      <c r="CL82" s="296"/>
      <c r="CM82" s="296"/>
      <c r="CN82" s="296"/>
      <c r="CO82" s="296"/>
      <c r="CP82" s="296"/>
      <c r="CQ82" s="296"/>
      <c r="CR82" s="296"/>
      <c r="CS82" s="296"/>
      <c r="CT82" s="296"/>
      <c r="CU82" s="296"/>
      <c r="CV82" s="296"/>
      <c r="CW82" s="296"/>
      <c r="CX82" s="296"/>
      <c r="CY82" s="296"/>
      <c r="CZ82" s="296"/>
      <c r="DA82" s="296"/>
      <c r="DB82" s="296"/>
      <c r="DC82" s="296"/>
      <c r="DD82" s="296"/>
      <c r="DE82" s="297"/>
      <c r="DF82" s="296"/>
      <c r="DG82" s="296"/>
      <c r="DH82" s="296"/>
      <c r="DI82" s="296"/>
      <c r="DJ82" s="296"/>
      <c r="DK82" s="296"/>
      <c r="DL82" s="296"/>
      <c r="DM82" s="296"/>
      <c r="DO82" s="296"/>
      <c r="DP82" s="296"/>
      <c r="DQ82" s="296"/>
      <c r="DR82" s="296"/>
      <c r="DS82" s="296"/>
      <c r="DT82" s="296"/>
      <c r="DU82" s="296"/>
      <c r="DV82" s="296"/>
      <c r="DW82" s="296"/>
      <c r="DX82" s="296"/>
    </row>
    <row r="83" spans="1:128" s="89" customFormat="1" ht="19.5" customHeight="1">
      <c r="A83" s="33"/>
      <c r="B83" s="56">
        <f>'1. Plano anual atividades'!C85</f>
        <v>0</v>
      </c>
      <c r="C83" s="56">
        <f>COUNTA(C62:C81)</f>
        <v>0</v>
      </c>
      <c r="D83" s="56">
        <f t="shared" ref="D83:K83" si="249">COUNTIF(D62:D81, "■")</f>
        <v>0</v>
      </c>
      <c r="E83" s="149">
        <f t="shared" si="249"/>
        <v>0</v>
      </c>
      <c r="F83" s="149">
        <f t="shared" si="249"/>
        <v>0</v>
      </c>
      <c r="G83" s="149">
        <f t="shared" si="249"/>
        <v>0</v>
      </c>
      <c r="H83" s="149">
        <f t="shared" si="249"/>
        <v>0</v>
      </c>
      <c r="I83" s="149">
        <f t="shared" si="249"/>
        <v>0</v>
      </c>
      <c r="J83" s="149">
        <f t="shared" si="249"/>
        <v>0</v>
      </c>
      <c r="K83" s="149">
        <f t="shared" si="249"/>
        <v>0</v>
      </c>
      <c r="L83" s="149">
        <f t="shared" ref="L83:N83" si="250">COUNTIF(L62:L81, "■")</f>
        <v>0</v>
      </c>
      <c r="M83" s="149">
        <f t="shared" si="250"/>
        <v>0</v>
      </c>
      <c r="N83" s="149">
        <f t="shared" si="250"/>
        <v>0</v>
      </c>
      <c r="O83" s="56">
        <f t="shared" ref="O83:AA83" si="251">SUM(O62:O81)</f>
        <v>0</v>
      </c>
      <c r="P83" s="56">
        <f t="shared" ref="P83:Q83" si="252">SUM(P62:P81)</f>
        <v>0</v>
      </c>
      <c r="Q83" s="56">
        <f t="shared" si="252"/>
        <v>0</v>
      </c>
      <c r="R83" s="56">
        <f t="shared" si="251"/>
        <v>0</v>
      </c>
      <c r="S83" s="56">
        <f t="shared" si="251"/>
        <v>0</v>
      </c>
      <c r="T83" s="56">
        <f>SUM(T62:T81)</f>
        <v>0</v>
      </c>
      <c r="U83" s="56">
        <f>SUM(U62:U81)</f>
        <v>0</v>
      </c>
      <c r="V83" s="56">
        <f t="shared" si="251"/>
        <v>0</v>
      </c>
      <c r="W83" s="56">
        <f t="shared" si="251"/>
        <v>0</v>
      </c>
      <c r="X83" s="56">
        <f>SUM(X62:X81)</f>
        <v>0</v>
      </c>
      <c r="Y83" s="56">
        <f>SUM(Y62:Y81)</f>
        <v>0</v>
      </c>
      <c r="Z83" s="56">
        <f t="shared" si="251"/>
        <v>0</v>
      </c>
      <c r="AA83" s="56">
        <f t="shared" si="251"/>
        <v>0</v>
      </c>
      <c r="AB83" s="56">
        <f t="shared" ref="AB83:AK83" si="253">COUNTIF(AB62:AB81, "■")</f>
        <v>0</v>
      </c>
      <c r="AC83" s="56">
        <f t="shared" si="253"/>
        <v>0</v>
      </c>
      <c r="AD83" s="56">
        <f t="shared" si="253"/>
        <v>0</v>
      </c>
      <c r="AE83" s="56">
        <f t="shared" si="253"/>
        <v>0</v>
      </c>
      <c r="AF83" s="56">
        <f t="shared" si="253"/>
        <v>0</v>
      </c>
      <c r="AG83" s="56">
        <f t="shared" si="253"/>
        <v>0</v>
      </c>
      <c r="AH83" s="56">
        <f t="shared" si="253"/>
        <v>0</v>
      </c>
      <c r="AI83" s="56">
        <f t="shared" si="253"/>
        <v>0</v>
      </c>
      <c r="AJ83" s="56">
        <f t="shared" si="253"/>
        <v>0</v>
      </c>
      <c r="AK83" s="56">
        <f t="shared" si="253"/>
        <v>0</v>
      </c>
      <c r="AL83" s="56">
        <f t="shared" ref="AL83" si="254">COUNTIF(AL62:AL81, "■")</f>
        <v>0</v>
      </c>
      <c r="AM83" s="56">
        <f t="shared" ref="AM83:AV83" si="255">SUM(AM62:AM81)</f>
        <v>0</v>
      </c>
      <c r="AN83" s="56">
        <f t="shared" si="255"/>
        <v>0</v>
      </c>
      <c r="AO83" s="56">
        <f t="shared" si="255"/>
        <v>0</v>
      </c>
      <c r="AP83" s="56">
        <f t="shared" si="255"/>
        <v>0</v>
      </c>
      <c r="AQ83" s="56">
        <f t="shared" si="255"/>
        <v>0</v>
      </c>
      <c r="AR83" s="56">
        <f t="shared" si="255"/>
        <v>0</v>
      </c>
      <c r="AS83" s="56">
        <f t="shared" si="255"/>
        <v>0</v>
      </c>
      <c r="AT83" s="56">
        <f t="shared" si="255"/>
        <v>0</v>
      </c>
      <c r="AU83" s="56">
        <f t="shared" si="255"/>
        <v>0</v>
      </c>
      <c r="AV83" s="56">
        <f t="shared" si="255"/>
        <v>0</v>
      </c>
      <c r="AW83" s="56"/>
      <c r="AX83" s="56"/>
      <c r="AY83" s="56"/>
      <c r="AZ83" s="56"/>
      <c r="BA83" s="56"/>
      <c r="BB83" s="56"/>
      <c r="BC83" s="150"/>
      <c r="BD83" s="56"/>
      <c r="BE83" s="56"/>
      <c r="BF83" s="56">
        <f>SUM(BF62:BF81)</f>
        <v>0</v>
      </c>
      <c r="BG83" s="56"/>
      <c r="BH83" s="56">
        <f>SUM(BH62:BH81)</f>
        <v>0</v>
      </c>
      <c r="BI83" s="56"/>
      <c r="BJ83" s="56">
        <f>SUM(BJ62:BJ81)</f>
        <v>0</v>
      </c>
      <c r="BK83" s="56"/>
      <c r="BL83" s="56">
        <f>SUM(BL62:BL81)</f>
        <v>0</v>
      </c>
      <c r="BM83" s="56"/>
      <c r="BN83" s="56">
        <f>SUM(BN62:BN81)</f>
        <v>0</v>
      </c>
      <c r="BO83" s="56"/>
      <c r="BP83" s="56">
        <f>SUM(BP62:BP81)</f>
        <v>0</v>
      </c>
      <c r="BQ83" s="56"/>
      <c r="BR83" s="56">
        <f>SUM(BR62:BR81)</f>
        <v>0</v>
      </c>
      <c r="BS83" s="56"/>
      <c r="BT83" s="56">
        <f>SUM(BT62:BT81)</f>
        <v>0</v>
      </c>
      <c r="BU83" s="56"/>
      <c r="BV83" s="56">
        <f>SUM(BV62:BV81)</f>
        <v>0</v>
      </c>
      <c r="BW83" s="56"/>
      <c r="BX83" s="56">
        <f>SUM(BX62:BX81)</f>
        <v>0</v>
      </c>
      <c r="BY83" s="56"/>
      <c r="BZ83" s="56">
        <f>SUM(BZ62:BZ81)</f>
        <v>0</v>
      </c>
      <c r="CA83" s="56"/>
      <c r="CB83" s="56">
        <f>SUM(CB62:CB81)</f>
        <v>0</v>
      </c>
      <c r="CC83" s="56"/>
      <c r="CD83" s="56">
        <f>SUM(CD62:CD81)</f>
        <v>0</v>
      </c>
      <c r="CE83" s="56"/>
      <c r="CF83" s="56">
        <f>SUM(CF62:CF81)</f>
        <v>0</v>
      </c>
      <c r="CG83" s="56"/>
      <c r="CH83" s="56">
        <f>SUM(CH62:CH81)</f>
        <v>0</v>
      </c>
      <c r="CI83" s="56"/>
      <c r="CJ83" s="56">
        <f>SUM(CJ62:CJ81)</f>
        <v>0</v>
      </c>
      <c r="CK83" s="56"/>
      <c r="CL83" s="56">
        <f>SUM(CL62:CL81)</f>
        <v>0</v>
      </c>
      <c r="CM83" s="56"/>
      <c r="CN83" s="56">
        <f>SUM(CN62:CN81)</f>
        <v>0</v>
      </c>
      <c r="CO83" s="56"/>
      <c r="CP83" s="56">
        <f>SUM(CP62:CP81)</f>
        <v>0</v>
      </c>
      <c r="CQ83" s="56"/>
      <c r="CR83" s="56">
        <f>SUM(CR62:CR81)</f>
        <v>0</v>
      </c>
      <c r="CS83" s="56"/>
      <c r="CT83" s="56">
        <f>SUM(CT62:CT81)</f>
        <v>0</v>
      </c>
      <c r="CU83" s="56"/>
      <c r="CV83" s="56">
        <f>SUM(CV62:CV81)</f>
        <v>0</v>
      </c>
      <c r="CW83" s="56"/>
      <c r="CX83" s="56">
        <f>SUM(CX62:CX81)</f>
        <v>0</v>
      </c>
      <c r="CY83" s="56"/>
      <c r="CZ83" s="56">
        <f>SUM(CZ62:CZ81)</f>
        <v>0</v>
      </c>
      <c r="DA83" s="56"/>
      <c r="DB83" s="56">
        <f>SUM(DB62:DB81)</f>
        <v>0</v>
      </c>
      <c r="DC83" s="56"/>
      <c r="DD83" s="56">
        <f>SUM(DD62:DD81)</f>
        <v>0</v>
      </c>
      <c r="DE83" s="286"/>
      <c r="DF83" s="56"/>
      <c r="DG83" s="56">
        <f>SUM(DG62:DG81)</f>
        <v>0</v>
      </c>
      <c r="DH83" s="56"/>
      <c r="DI83" s="56">
        <f>SUM(DI62:DI81)</f>
        <v>0</v>
      </c>
      <c r="DJ83" s="56"/>
      <c r="DK83" s="56">
        <f>SUM(DK62:DK81)</f>
        <v>0</v>
      </c>
      <c r="DL83" s="56"/>
      <c r="DM83" s="56">
        <f>SUM(DM62:DM81)</f>
        <v>0</v>
      </c>
      <c r="DO83" s="56"/>
      <c r="DP83" s="56">
        <f>SUM(DP62:DP81)</f>
        <v>0</v>
      </c>
      <c r="DQ83" s="56"/>
      <c r="DR83" s="56">
        <f>SUM(DR62:DR81)</f>
        <v>0</v>
      </c>
      <c r="DS83" s="56"/>
      <c r="DT83" s="56">
        <f>SUM(DT62:DT81)</f>
        <v>0</v>
      </c>
      <c r="DU83" s="56"/>
      <c r="DV83" s="56">
        <f>SUM(DV62:DV81)</f>
        <v>0</v>
      </c>
      <c r="DW83" s="56"/>
      <c r="DX83" s="56">
        <f>SUM(DX62:DX81)</f>
        <v>0</v>
      </c>
    </row>
    <row r="84" spans="1:128" ht="15.6">
      <c r="A84" s="74"/>
      <c r="B84" s="151"/>
      <c r="C84" s="151"/>
      <c r="D84" s="152"/>
      <c r="O84" s="152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5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6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4"/>
      <c r="CT84" s="74"/>
      <c r="CU84" s="74"/>
      <c r="CV84" s="74"/>
      <c r="CW84" s="74"/>
      <c r="CX84" s="74"/>
      <c r="CY84" s="74"/>
      <c r="CZ84" s="74"/>
      <c r="DA84" s="74"/>
      <c r="DB84" s="74"/>
      <c r="DC84" s="74"/>
      <c r="DD84" s="74"/>
      <c r="DE84" s="280"/>
      <c r="DF84" s="74"/>
      <c r="DG84" s="74"/>
      <c r="DH84" s="74"/>
      <c r="DI84" s="74"/>
      <c r="DJ84" s="74"/>
      <c r="DK84" s="74"/>
      <c r="DL84" s="74"/>
      <c r="DM84" s="74"/>
      <c r="DO84" s="74"/>
      <c r="DP84" s="74"/>
      <c r="DQ84" s="74"/>
      <c r="DR84" s="74"/>
      <c r="DS84" s="74"/>
      <c r="DT84" s="74"/>
      <c r="DU84" s="74"/>
      <c r="DV84" s="74"/>
      <c r="DW84" s="74"/>
      <c r="DX84" s="74"/>
    </row>
    <row r="85" spans="1:128" ht="15.6">
      <c r="A85" s="74"/>
      <c r="B85" s="74"/>
      <c r="C85" s="74"/>
      <c r="D85" s="152"/>
      <c r="O85" s="152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5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6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  <c r="CS85" s="74"/>
      <c r="CT85" s="74"/>
      <c r="CU85" s="74"/>
      <c r="CV85" s="74"/>
      <c r="CW85" s="74"/>
      <c r="CX85" s="74"/>
      <c r="CY85" s="74"/>
      <c r="CZ85" s="74"/>
      <c r="DA85" s="74"/>
      <c r="DB85" s="74"/>
      <c r="DC85" s="74"/>
      <c r="DD85" s="74"/>
      <c r="DE85" s="280"/>
      <c r="DF85" s="74"/>
      <c r="DG85" s="74"/>
      <c r="DH85" s="74"/>
      <c r="DI85" s="74"/>
      <c r="DJ85" s="74"/>
      <c r="DK85" s="74"/>
      <c r="DL85" s="74"/>
      <c r="DM85" s="74"/>
      <c r="DO85" s="74"/>
      <c r="DP85" s="74"/>
      <c r="DQ85" s="74"/>
      <c r="DR85" s="74"/>
      <c r="DS85" s="74"/>
      <c r="DT85" s="74"/>
      <c r="DU85" s="74"/>
      <c r="DV85" s="74"/>
      <c r="DW85" s="74"/>
      <c r="DX85" s="74"/>
    </row>
    <row r="86" spans="1:128" ht="19.5" customHeight="1">
      <c r="A86" s="74"/>
      <c r="B86" s="367" t="s">
        <v>148</v>
      </c>
      <c r="C86" s="368"/>
      <c r="D86" s="369"/>
      <c r="E86" s="369"/>
      <c r="F86" s="369"/>
      <c r="G86" s="369"/>
      <c r="H86" s="369"/>
      <c r="I86" s="369"/>
      <c r="J86" s="369"/>
      <c r="K86" s="369"/>
      <c r="L86" s="369"/>
      <c r="M86" s="369"/>
      <c r="N86" s="369"/>
      <c r="O86" s="369"/>
      <c r="P86" s="369"/>
      <c r="Q86" s="369"/>
      <c r="R86" s="369"/>
      <c r="S86" s="369"/>
      <c r="T86" s="369"/>
      <c r="U86" s="369"/>
      <c r="V86" s="369"/>
      <c r="W86" s="369"/>
      <c r="X86" s="369"/>
      <c r="Y86" s="369"/>
      <c r="Z86" s="369"/>
      <c r="AA86" s="369"/>
      <c r="AB86" s="369"/>
      <c r="AC86" s="369"/>
      <c r="AD86" s="369"/>
      <c r="AE86" s="369"/>
      <c r="AF86" s="369"/>
      <c r="AG86" s="369"/>
      <c r="AH86" s="369"/>
      <c r="AI86" s="369"/>
      <c r="AJ86" s="369"/>
      <c r="AK86" s="369"/>
      <c r="AL86" s="369"/>
      <c r="AM86" s="369"/>
      <c r="AN86" s="369"/>
      <c r="AO86" s="369"/>
      <c r="AP86" s="369"/>
      <c r="AQ86" s="369"/>
      <c r="AR86" s="369"/>
      <c r="AS86" s="369"/>
      <c r="AT86" s="369"/>
      <c r="AU86" s="369"/>
      <c r="AV86" s="369"/>
      <c r="AW86" s="369"/>
      <c r="AX86" s="369"/>
      <c r="AY86" s="369"/>
      <c r="AZ86" s="369"/>
      <c r="BA86" s="369"/>
      <c r="BB86" s="369"/>
      <c r="BC86" s="369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3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3"/>
      <c r="CG86" s="153"/>
      <c r="CH86" s="153"/>
      <c r="CI86" s="153"/>
      <c r="CJ86" s="153"/>
      <c r="CK86" s="153"/>
      <c r="CL86" s="153"/>
      <c r="CM86" s="153"/>
      <c r="CN86" s="153"/>
      <c r="CO86" s="153"/>
      <c r="CP86" s="153"/>
      <c r="CQ86" s="153"/>
      <c r="CR86" s="153"/>
      <c r="CS86" s="153"/>
      <c r="CT86" s="153"/>
      <c r="CU86" s="153"/>
      <c r="CV86" s="153"/>
      <c r="CW86" s="153"/>
      <c r="CX86" s="153"/>
      <c r="CY86" s="153"/>
      <c r="CZ86" s="153"/>
      <c r="DA86" s="153"/>
      <c r="DB86" s="153"/>
      <c r="DC86" s="153"/>
      <c r="DD86" s="153"/>
      <c r="DE86" s="277"/>
      <c r="DF86" s="153"/>
      <c r="DG86" s="153"/>
      <c r="DH86" s="153"/>
      <c r="DI86" s="153"/>
      <c r="DJ86" s="153"/>
      <c r="DK86" s="153"/>
      <c r="DL86" s="153"/>
      <c r="DM86" s="153"/>
      <c r="DO86" s="153"/>
      <c r="DP86" s="153"/>
      <c r="DQ86" s="153"/>
      <c r="DR86" s="153"/>
      <c r="DS86" s="153"/>
      <c r="DT86" s="153"/>
      <c r="DU86" s="153"/>
      <c r="DV86" s="153"/>
      <c r="DW86" s="153"/>
      <c r="DX86" s="153"/>
    </row>
    <row r="87" spans="1:128" ht="27" customHeight="1">
      <c r="A87" s="84"/>
      <c r="B87" s="21"/>
      <c r="C87" s="21"/>
      <c r="D87" s="21"/>
      <c r="E87" s="361" t="s">
        <v>20</v>
      </c>
      <c r="F87" s="361"/>
      <c r="G87" s="361"/>
      <c r="H87" s="361"/>
      <c r="I87" s="361"/>
      <c r="J87" s="361"/>
      <c r="K87" s="361"/>
      <c r="L87" s="264"/>
      <c r="M87" s="264"/>
      <c r="N87" s="264"/>
      <c r="O87" s="362" t="s">
        <v>155</v>
      </c>
      <c r="P87" s="362"/>
      <c r="Q87" s="258" t="s">
        <v>163</v>
      </c>
      <c r="R87" s="355" t="s">
        <v>23</v>
      </c>
      <c r="S87" s="355"/>
      <c r="T87" s="257" t="s">
        <v>158</v>
      </c>
      <c r="U87" s="257" t="s">
        <v>158</v>
      </c>
      <c r="V87" s="355" t="s">
        <v>24</v>
      </c>
      <c r="W87" s="355"/>
      <c r="X87" s="257" t="s">
        <v>158</v>
      </c>
      <c r="Y87" s="257" t="s">
        <v>158</v>
      </c>
      <c r="Z87" s="21"/>
      <c r="AA87" s="21"/>
      <c r="AB87" s="154"/>
      <c r="AC87" s="354" t="s">
        <v>61</v>
      </c>
      <c r="AD87" s="354"/>
      <c r="AE87" s="354"/>
      <c r="AF87" s="354" t="s">
        <v>62</v>
      </c>
      <c r="AG87" s="354"/>
      <c r="AH87" s="354"/>
      <c r="AI87" s="354"/>
      <c r="AJ87" s="354"/>
      <c r="AK87" s="354"/>
      <c r="AL87" s="85"/>
      <c r="AM87" s="354" t="s">
        <v>56</v>
      </c>
      <c r="AN87" s="354"/>
      <c r="AO87" s="354"/>
      <c r="AP87" s="354"/>
      <c r="AQ87" s="354"/>
      <c r="AR87" s="354" t="s">
        <v>60</v>
      </c>
      <c r="AS87" s="354"/>
      <c r="AT87" s="354"/>
      <c r="AU87" s="354"/>
      <c r="AV87" s="354"/>
      <c r="AW87" s="354" t="s">
        <v>63</v>
      </c>
      <c r="AX87" s="354"/>
      <c r="AY87" s="354"/>
      <c r="AZ87" s="354"/>
      <c r="BA87" s="370" t="s">
        <v>68</v>
      </c>
      <c r="BB87" s="356" t="s">
        <v>175</v>
      </c>
      <c r="BC87" s="356" t="s">
        <v>182</v>
      </c>
      <c r="BD87" s="356" t="s">
        <v>177</v>
      </c>
      <c r="BE87" s="267"/>
      <c r="BF87" s="267"/>
      <c r="BG87" s="354"/>
      <c r="BH87" s="354"/>
      <c r="BI87" s="354"/>
      <c r="BJ87" s="354"/>
      <c r="BK87" s="354"/>
      <c r="BL87" s="354"/>
      <c r="BM87" s="354"/>
      <c r="BN87" s="354"/>
      <c r="BO87" s="354"/>
      <c r="BP87" s="354"/>
      <c r="BQ87" s="354"/>
      <c r="BR87" s="354"/>
      <c r="BS87" s="354"/>
      <c r="BT87" s="354"/>
      <c r="BU87" s="354"/>
      <c r="BV87" s="354"/>
      <c r="BW87" s="354"/>
      <c r="BX87" s="354"/>
      <c r="BY87" s="354"/>
      <c r="BZ87" s="354"/>
      <c r="CA87" s="354"/>
      <c r="CB87" s="354"/>
      <c r="CC87" s="354"/>
      <c r="CD87" s="354"/>
      <c r="CE87" s="354"/>
      <c r="CF87" s="354"/>
      <c r="CG87" s="354"/>
      <c r="CH87" s="354"/>
      <c r="CI87" s="354"/>
      <c r="CJ87" s="354"/>
      <c r="CK87" s="354"/>
      <c r="CL87" s="354"/>
      <c r="CM87" s="354"/>
      <c r="CN87" s="354"/>
      <c r="CO87" s="354"/>
      <c r="CP87" s="354"/>
      <c r="CQ87" s="354"/>
      <c r="CR87" s="354"/>
      <c r="CS87" s="354"/>
      <c r="CT87" s="354"/>
      <c r="CU87" s="354"/>
      <c r="CV87" s="354"/>
      <c r="CW87" s="354"/>
      <c r="CX87" s="354"/>
      <c r="CY87" s="354"/>
      <c r="CZ87" s="354"/>
      <c r="DA87" s="354"/>
      <c r="DB87" s="354"/>
      <c r="DC87" s="85"/>
      <c r="DD87" s="85"/>
      <c r="DE87" s="278"/>
      <c r="DF87" s="85"/>
      <c r="DG87" s="85"/>
      <c r="DH87" s="85"/>
      <c r="DI87" s="85"/>
      <c r="DJ87" s="85"/>
      <c r="DK87" s="85"/>
      <c r="DL87" s="85"/>
      <c r="DM87" s="85"/>
      <c r="DW87" s="85"/>
      <c r="DX87" s="85"/>
    </row>
    <row r="88" spans="1:128" ht="26.25" customHeight="1">
      <c r="A88" s="84"/>
      <c r="B88" s="155" t="s">
        <v>147</v>
      </c>
      <c r="C88" s="156" t="s">
        <v>150</v>
      </c>
      <c r="D88" s="155" t="s">
        <v>2</v>
      </c>
      <c r="E88" s="198">
        <v>1</v>
      </c>
      <c r="F88" s="198">
        <v>2</v>
      </c>
      <c r="G88" s="198">
        <v>3</v>
      </c>
      <c r="H88" s="198">
        <v>4</v>
      </c>
      <c r="I88" s="198">
        <v>5</v>
      </c>
      <c r="J88" s="198">
        <v>6</v>
      </c>
      <c r="K88" s="198">
        <v>7</v>
      </c>
      <c r="L88" s="198">
        <v>8</v>
      </c>
      <c r="M88" s="198">
        <v>9</v>
      </c>
      <c r="N88" s="198">
        <v>10</v>
      </c>
      <c r="O88" s="158" t="s">
        <v>156</v>
      </c>
      <c r="P88" s="158" t="s">
        <v>157</v>
      </c>
      <c r="Q88" s="158" t="s">
        <v>162</v>
      </c>
      <c r="R88" s="158" t="s">
        <v>27</v>
      </c>
      <c r="S88" s="158" t="s">
        <v>161</v>
      </c>
      <c r="T88" s="158" t="s">
        <v>27</v>
      </c>
      <c r="U88" s="158" t="s">
        <v>161</v>
      </c>
      <c r="V88" s="158" t="s">
        <v>27</v>
      </c>
      <c r="W88" s="158" t="s">
        <v>28</v>
      </c>
      <c r="X88" s="158" t="s">
        <v>27</v>
      </c>
      <c r="Y88" s="158" t="s">
        <v>28</v>
      </c>
      <c r="Z88" s="158" t="s">
        <v>25</v>
      </c>
      <c r="AA88" s="158" t="s">
        <v>26</v>
      </c>
      <c r="AB88" s="270" t="s">
        <v>3</v>
      </c>
      <c r="AC88" s="157" t="s">
        <v>45</v>
      </c>
      <c r="AD88" s="157" t="s">
        <v>58</v>
      </c>
      <c r="AE88" s="157" t="s">
        <v>59</v>
      </c>
      <c r="AF88" s="157" t="s">
        <v>45</v>
      </c>
      <c r="AG88" s="157" t="s">
        <v>46</v>
      </c>
      <c r="AH88" s="157" t="s">
        <v>47</v>
      </c>
      <c r="AI88" s="157" t="s">
        <v>48</v>
      </c>
      <c r="AJ88" s="157" t="s">
        <v>49</v>
      </c>
      <c r="AK88" s="157" t="s">
        <v>50</v>
      </c>
      <c r="AL88" s="157" t="s">
        <v>44</v>
      </c>
      <c r="AM88" s="157" t="s">
        <v>51</v>
      </c>
      <c r="AN88" s="157" t="s">
        <v>52</v>
      </c>
      <c r="AO88" s="157" t="s">
        <v>53</v>
      </c>
      <c r="AP88" s="157" t="s">
        <v>54</v>
      </c>
      <c r="AQ88" s="157" t="s">
        <v>55</v>
      </c>
      <c r="AR88" s="157" t="s">
        <v>51</v>
      </c>
      <c r="AS88" s="157" t="s">
        <v>52</v>
      </c>
      <c r="AT88" s="157" t="s">
        <v>53</v>
      </c>
      <c r="AU88" s="157" t="s">
        <v>54</v>
      </c>
      <c r="AV88" s="157" t="s">
        <v>55</v>
      </c>
      <c r="AW88" s="157" t="s">
        <v>64</v>
      </c>
      <c r="AX88" s="157" t="s">
        <v>65</v>
      </c>
      <c r="AY88" s="157" t="s">
        <v>66</v>
      </c>
      <c r="AZ88" s="157" t="s">
        <v>67</v>
      </c>
      <c r="BA88" s="370"/>
      <c r="BB88" s="356"/>
      <c r="BC88" s="356"/>
      <c r="BD88" s="356"/>
      <c r="BE88" s="157" t="s">
        <v>71</v>
      </c>
      <c r="BF88" s="315" t="s">
        <v>69</v>
      </c>
      <c r="BG88" s="157" t="s">
        <v>124</v>
      </c>
      <c r="BH88" s="315" t="s">
        <v>69</v>
      </c>
      <c r="BI88" s="157" t="s">
        <v>130</v>
      </c>
      <c r="BJ88" s="315" t="s">
        <v>69</v>
      </c>
      <c r="BK88" s="157" t="s">
        <v>72</v>
      </c>
      <c r="BL88" s="315" t="s">
        <v>69</v>
      </c>
      <c r="BM88" s="157" t="s">
        <v>73</v>
      </c>
      <c r="BN88" s="315" t="s">
        <v>69</v>
      </c>
      <c r="BO88" s="158" t="s">
        <v>64</v>
      </c>
      <c r="BP88" s="315" t="s">
        <v>69</v>
      </c>
      <c r="BQ88" s="157" t="s">
        <v>131</v>
      </c>
      <c r="BR88" s="315" t="s">
        <v>69</v>
      </c>
      <c r="BS88" s="157" t="s">
        <v>132</v>
      </c>
      <c r="BT88" s="315" t="s">
        <v>69</v>
      </c>
      <c r="BU88" s="157" t="s">
        <v>133</v>
      </c>
      <c r="BV88" s="315" t="s">
        <v>69</v>
      </c>
      <c r="BW88" s="157" t="s">
        <v>135</v>
      </c>
      <c r="BX88" s="315" t="s">
        <v>69</v>
      </c>
      <c r="BY88" s="158" t="s">
        <v>136</v>
      </c>
      <c r="BZ88" s="315" t="s">
        <v>69</v>
      </c>
      <c r="CA88" s="157" t="s">
        <v>183</v>
      </c>
      <c r="CB88" s="315" t="s">
        <v>69</v>
      </c>
      <c r="CC88" s="157" t="s">
        <v>165</v>
      </c>
      <c r="CD88" s="315" t="s">
        <v>69</v>
      </c>
      <c r="CE88" s="157" t="s">
        <v>45</v>
      </c>
      <c r="CF88" s="315" t="s">
        <v>69</v>
      </c>
      <c r="CG88" s="157" t="s">
        <v>59</v>
      </c>
      <c r="CH88" s="315" t="s">
        <v>69</v>
      </c>
      <c r="CI88" s="157" t="s">
        <v>137</v>
      </c>
      <c r="CJ88" s="315" t="s">
        <v>69</v>
      </c>
      <c r="CK88" s="157" t="s">
        <v>74</v>
      </c>
      <c r="CL88" s="315" t="s">
        <v>69</v>
      </c>
      <c r="CM88" s="157" t="s">
        <v>138</v>
      </c>
      <c r="CN88" s="315" t="s">
        <v>69</v>
      </c>
      <c r="CO88" s="158" t="s">
        <v>184</v>
      </c>
      <c r="CP88" s="315" t="s">
        <v>69</v>
      </c>
      <c r="CQ88" s="268" t="s">
        <v>195</v>
      </c>
      <c r="CR88" s="315" t="s">
        <v>69</v>
      </c>
      <c r="CS88" s="157" t="s">
        <v>141</v>
      </c>
      <c r="CT88" s="315" t="s">
        <v>69</v>
      </c>
      <c r="CU88" s="157" t="s">
        <v>142</v>
      </c>
      <c r="CV88" s="315" t="s">
        <v>69</v>
      </c>
      <c r="CW88" s="157" t="s">
        <v>168</v>
      </c>
      <c r="CX88" s="315" t="s">
        <v>69</v>
      </c>
      <c r="CY88" s="157" t="s">
        <v>143</v>
      </c>
      <c r="CZ88" s="315" t="s">
        <v>69</v>
      </c>
      <c r="DA88" s="157" t="s">
        <v>145</v>
      </c>
      <c r="DB88" s="315" t="s">
        <v>69</v>
      </c>
      <c r="DC88" s="157" t="s">
        <v>70</v>
      </c>
      <c r="DD88" s="315" t="s">
        <v>69</v>
      </c>
      <c r="DE88" s="316"/>
      <c r="DF88" s="157" t="s">
        <v>75</v>
      </c>
      <c r="DG88" s="315" t="s">
        <v>69</v>
      </c>
      <c r="DH88" s="157" t="s">
        <v>76</v>
      </c>
      <c r="DI88" s="315" t="s">
        <v>69</v>
      </c>
      <c r="DJ88" s="157" t="s">
        <v>139</v>
      </c>
      <c r="DK88" s="315" t="s">
        <v>69</v>
      </c>
      <c r="DL88" s="157" t="s">
        <v>70</v>
      </c>
      <c r="DM88" s="315" t="s">
        <v>69</v>
      </c>
      <c r="DN88" s="317"/>
      <c r="DO88" s="290" t="s">
        <v>196</v>
      </c>
      <c r="DP88" s="315" t="s">
        <v>69</v>
      </c>
      <c r="DQ88" s="157" t="s">
        <v>134</v>
      </c>
      <c r="DR88" s="315" t="s">
        <v>69</v>
      </c>
      <c r="DS88" s="158" t="s">
        <v>140</v>
      </c>
      <c r="DT88" s="315" t="s">
        <v>69</v>
      </c>
      <c r="DU88" s="157" t="s">
        <v>144</v>
      </c>
      <c r="DV88" s="315" t="s">
        <v>69</v>
      </c>
      <c r="DW88" s="157" t="s">
        <v>70</v>
      </c>
      <c r="DX88" s="315" t="s">
        <v>69</v>
      </c>
    </row>
    <row r="89" spans="1:128" ht="15.6" customHeight="1">
      <c r="A89" s="84"/>
      <c r="B89" s="159">
        <f>'1. Plano anual atividades'!C91</f>
        <v>0</v>
      </c>
      <c r="C89" s="13"/>
      <c r="D89" s="160">
        <f>'1. Plano anual atividades'!D91</f>
        <v>0</v>
      </c>
      <c r="E89" s="160">
        <f>'1. Plano anual atividades'!I91</f>
        <v>0</v>
      </c>
      <c r="F89" s="160">
        <f>'1. Plano anual atividades'!J91</f>
        <v>0</v>
      </c>
      <c r="G89" s="160">
        <f>'1. Plano anual atividades'!K91</f>
        <v>0</v>
      </c>
      <c r="H89" s="160">
        <f>'1. Plano anual atividades'!L91</f>
        <v>0</v>
      </c>
      <c r="I89" s="160">
        <f>'1. Plano anual atividades'!M91</f>
        <v>0</v>
      </c>
      <c r="J89" s="160">
        <f>'1. Plano anual atividades'!N91</f>
        <v>0</v>
      </c>
      <c r="K89" s="160">
        <f>'1. Plano anual atividades'!O91</f>
        <v>0</v>
      </c>
      <c r="L89" s="160">
        <f>'1. Plano anual atividades'!P91</f>
        <v>0</v>
      </c>
      <c r="M89" s="160">
        <f>'1. Plano anual atividades'!Q91</f>
        <v>0</v>
      </c>
      <c r="N89" s="160">
        <f>'1. Plano anual atividades'!R91</f>
        <v>0</v>
      </c>
      <c r="O89" s="13"/>
      <c r="P89" s="13"/>
      <c r="Q89" s="160">
        <f>O89*P89</f>
        <v>0</v>
      </c>
      <c r="R89" s="13"/>
      <c r="S89" s="13"/>
      <c r="T89" s="160">
        <f>P89*R89</f>
        <v>0</v>
      </c>
      <c r="U89" s="160">
        <f>P89*S89</f>
        <v>0</v>
      </c>
      <c r="V89" s="13"/>
      <c r="W89" s="13"/>
      <c r="X89" s="160">
        <f>P89*V89</f>
        <v>0</v>
      </c>
      <c r="Y89" s="160">
        <f>P89*W89</f>
        <v>0</v>
      </c>
      <c r="Z89" s="13"/>
      <c r="AA89" s="13"/>
      <c r="AB89" s="161">
        <f>'1. Plano anual atividades'!E91</f>
        <v>0</v>
      </c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62"/>
      <c r="BB89" s="18"/>
      <c r="BC89" s="18"/>
      <c r="BD89" s="13"/>
      <c r="BE89" s="311">
        <f>IF($BB89="7 dias com os media", "■",0)</f>
        <v>0</v>
      </c>
      <c r="BF89" s="312" t="b">
        <f>IF(BE89="■", $R89+$S89)</f>
        <v>0</v>
      </c>
      <c r="BG89" s="311">
        <f>IF($BB89="aLer mais e melhor", "■",0)</f>
        <v>0</v>
      </c>
      <c r="BH89" s="312" t="b">
        <f>IF(BG89="■", $R89+$S89)</f>
        <v>0</v>
      </c>
      <c r="BI89" s="311">
        <f>IF($BB89="Campeonato de Escrita e Ciência Criativa", "■",0)</f>
        <v>0</v>
      </c>
      <c r="BJ89" s="312" t="b">
        <f>IF(BI89="■", $R89+$S89)</f>
        <v>0</v>
      </c>
      <c r="BK89" s="311">
        <f>IF($BB89="Cientificamente provável", "■",0)</f>
        <v>0</v>
      </c>
      <c r="BL89" s="312" t="b">
        <f>IF(BK89="■", $R89+$S89)</f>
        <v>0</v>
      </c>
      <c r="BM89" s="311">
        <f>IF($BB89="Clássicos em rede", "■",0)</f>
        <v>0</v>
      </c>
      <c r="BN89" s="312" t="b">
        <f>IF(BM89="■", $R89+$S89)</f>
        <v>0</v>
      </c>
      <c r="BO89" s="311">
        <f>IF($BB89="Conto Contigo", "■",0)</f>
        <v>0</v>
      </c>
      <c r="BP89" s="312" t="b">
        <f>IF(BO89="■", $R89+$S89)</f>
        <v>0</v>
      </c>
      <c r="BQ89" s="311">
        <f>IF($BB89="Dia da internet Mais Segura", "■",0)</f>
        <v>0</v>
      </c>
      <c r="BR89" s="312" t="b">
        <f>IF(BQ89="■", $R89+$S89)</f>
        <v>0</v>
      </c>
      <c r="BS89" s="311">
        <f>IF($BB89="Dia Mundial da Língua Portuguesa", "■",0)</f>
        <v>0</v>
      </c>
      <c r="BT89" s="312" t="b">
        <f>IF(BS89="■", $R89+$S89)</f>
        <v>0</v>
      </c>
      <c r="BU89" s="311">
        <f>IF($BB89="Isto também é comigo", "■",0)</f>
        <v>0</v>
      </c>
      <c r="BV89" s="312" t="b">
        <f>IF(BU89="■", $R89+$S89)</f>
        <v>0</v>
      </c>
      <c r="BW89" s="311">
        <f>IF($BB89="Jornalistas em rede", "■",0)</f>
        <v>0</v>
      </c>
      <c r="BX89" s="312" t="b">
        <f>IF(BW89="■", $R89+$S89)</f>
        <v>0</v>
      </c>
      <c r="BY89" s="311">
        <f>IF($BB89="Juntos a criar", "■",0)</f>
        <v>0</v>
      </c>
      <c r="BZ89" s="312" t="b">
        <f>IF(BY89="■", $R89+$S89)</f>
        <v>0</v>
      </c>
      <c r="CA89" s="311">
        <f>IF($BB89="Ler eescrever mais com a BE", "■",0)</f>
        <v>0</v>
      </c>
      <c r="CB89" s="312" t="b">
        <f>IF(CA89="■", $R89+$S89)</f>
        <v>0</v>
      </c>
      <c r="CC89" s="311">
        <f>IF($BB89="Ler fora da escola", "■",0)</f>
        <v>0</v>
      </c>
      <c r="CD89" s="312" t="b">
        <f>IF(CC89="■", $R89+$S89)</f>
        <v>0</v>
      </c>
      <c r="CE89" s="311">
        <f>IF($BB89="Lidera", "■",0)</f>
        <v>0</v>
      </c>
      <c r="CF89" s="312" t="b">
        <f>IF(CE89="■", $R89+$S89)</f>
        <v>0</v>
      </c>
      <c r="CG89" s="311">
        <f>IF($BB89="Media@ção", "■",0)</f>
        <v>0</v>
      </c>
      <c r="CH89" s="312" t="b">
        <f>IF(CG89="■", $R89+$S89)</f>
        <v>0</v>
      </c>
      <c r="CI89" s="311">
        <f>IF($BB89="Mês Internacional da Biblioteca Escolar", "■",0)</f>
        <v>0</v>
      </c>
      <c r="CJ89" s="312" t="b">
        <f>IF(CI89="■", $R89+$S89)</f>
        <v>0</v>
      </c>
      <c r="CK89" s="311">
        <f>IF($BB89="Miúdos a votos", "■",0)</f>
        <v>0</v>
      </c>
      <c r="CL89" s="312" t="b">
        <f>IF(CK89="■", $R89+$S89)</f>
        <v>0</v>
      </c>
      <c r="CM89" s="311">
        <f>IF($BB89="Newton gostava de ler", "■",0)</f>
        <v>0</v>
      </c>
      <c r="CN89" s="312" t="b">
        <f>IF(CM89="■", $R89+$S89)</f>
        <v>0</v>
      </c>
      <c r="CO89" s="311">
        <f>IF($BB89="Proliteracias", "■",0)</f>
        <v>0</v>
      </c>
      <c r="CP89" s="312" t="b">
        <f>IF(CO89="■", $R89+$S89)</f>
        <v>0</v>
      </c>
      <c r="CQ89" s="311">
        <f t="shared" ref="CQ89:CQ108" si="256">IF($BB89="PÚBLICO na Escola", "■",0)</f>
        <v>0</v>
      </c>
      <c r="CR89" s="312" t="b">
        <f>IF(CQ89="■", $R89+$S89)</f>
        <v>0</v>
      </c>
      <c r="CS89" s="311">
        <f>IF($BB89="READ ON Portugal", "■",0)</f>
        <v>0</v>
      </c>
      <c r="CT89" s="312" t="b">
        <f>IF(CS89="■", $R89+$S89)</f>
        <v>0</v>
      </c>
      <c r="CU89" s="311">
        <f>IF($BB89="Semana da leitura", "■",0)</f>
        <v>0</v>
      </c>
      <c r="CV89" s="312" t="b">
        <f>IF(CU89="■", $R89+$S89)</f>
        <v>0</v>
      </c>
      <c r="CW89" s="311">
        <f>IF($BB89="Supercharged by IA", "■",0)</f>
        <v>0</v>
      </c>
      <c r="CX89" s="312" t="b">
        <f>IF(CW89="■", $R89+$S89)</f>
        <v>0</v>
      </c>
      <c r="CY89" s="311">
        <f>IF($BB89="Todos Juntos Podemos Ler", "■",0)</f>
        <v>0</v>
      </c>
      <c r="CZ89" s="312" t="b">
        <f>IF(CY89="■", $R89+$S89)</f>
        <v>0</v>
      </c>
      <c r="DA89" s="311">
        <f>IF($BB89="Voluntários de leitura", "■",0)</f>
        <v>0</v>
      </c>
      <c r="DB89" s="312" t="b">
        <f>IF(DA89="■", $R89+$S89)</f>
        <v>0</v>
      </c>
      <c r="DC89" s="311">
        <f>IF($BB89="Outra(s)", "■",0)</f>
        <v>0</v>
      </c>
      <c r="DD89" s="312" t="b">
        <f>IF(DC89="■", $R89+$S89)</f>
        <v>0</v>
      </c>
      <c r="DE89" s="313"/>
      <c r="DF89" s="311">
        <f>IF($BC89="Plano Nacional das Artes", "■",0)</f>
        <v>0</v>
      </c>
      <c r="DG89" s="312" t="b">
        <f>IF(DF89="■", $R89+$S89)</f>
        <v>0</v>
      </c>
      <c r="DH89" s="311">
        <f>IF($BC89="Plano Nacional de Cinema", "■",0)</f>
        <v>0</v>
      </c>
      <c r="DI89" s="312" t="b">
        <f>IF(DH89="■", $R89+$S89)</f>
        <v>0</v>
      </c>
      <c r="DJ89" s="311">
        <f>IF($BC89="Plano Nacional de Formação Financeira", "■",0)</f>
        <v>0</v>
      </c>
      <c r="DK89" s="312" t="b">
        <f>IF(DJ89="■", $R89+$S89)</f>
        <v>0</v>
      </c>
      <c r="DL89" s="311">
        <f>IF($BC89="Outra(s)", "■",0)</f>
        <v>0</v>
      </c>
      <c r="DM89" s="312" t="b">
        <f>IF(DL89="■", $R89+$S89)</f>
        <v>0</v>
      </c>
      <c r="DN89" s="314"/>
      <c r="DO89" s="311">
        <f t="shared" ref="DO89:DO108" si="257">IF($BD89="Histórias com Ciência na Biblioteca Escolar", "■",0)</f>
        <v>0</v>
      </c>
      <c r="DP89" s="312" t="b">
        <f>IF(DO89="■", $R89+$S89)</f>
        <v>0</v>
      </c>
      <c r="DQ89" s="311">
        <f>IF($BD89="Jornal escolar", "■",0)</f>
        <v>0</v>
      </c>
      <c r="DR89" s="312" t="b">
        <f>IF(DQ89="■", $R89+$S89)</f>
        <v>0</v>
      </c>
      <c r="DS89" s="311">
        <f>IF($BD89="Rádio escolar", "■",0)</f>
        <v>0</v>
      </c>
      <c r="DT89" s="312" t="b">
        <f>IF(DS89="■", $R89+$S89)</f>
        <v>0</v>
      </c>
      <c r="DU89" s="311">
        <f>IF($BD89="TV escolar", "■",0)</f>
        <v>0</v>
      </c>
      <c r="DV89" s="312" t="b">
        <f>IF(DU89="■", $R89+$S89)</f>
        <v>0</v>
      </c>
      <c r="DW89" s="311">
        <f>IF($BD89="Outra(s)", "■",0)</f>
        <v>0</v>
      </c>
      <c r="DX89" s="312" t="b">
        <f>IF(DW89="■", $R89+$S89)</f>
        <v>0</v>
      </c>
    </row>
    <row r="90" spans="1:128" ht="15.6" customHeight="1">
      <c r="A90" s="84"/>
      <c r="B90" s="163">
        <f>'1. Plano anual atividades'!C92</f>
        <v>0</v>
      </c>
      <c r="C90" s="14"/>
      <c r="D90" s="165">
        <f>'1. Plano anual atividades'!D92</f>
        <v>0</v>
      </c>
      <c r="E90" s="165">
        <f>'1. Plano anual atividades'!I92</f>
        <v>0</v>
      </c>
      <c r="F90" s="165">
        <f>'1. Plano anual atividades'!J92</f>
        <v>0</v>
      </c>
      <c r="G90" s="165">
        <f>'1. Plano anual atividades'!K92</f>
        <v>0</v>
      </c>
      <c r="H90" s="165">
        <f>'1. Plano anual atividades'!L92</f>
        <v>0</v>
      </c>
      <c r="I90" s="165">
        <f>'1. Plano anual atividades'!M92</f>
        <v>0</v>
      </c>
      <c r="J90" s="165">
        <f>'1. Plano anual atividades'!N92</f>
        <v>0</v>
      </c>
      <c r="K90" s="165">
        <f>'1. Plano anual atividades'!O92</f>
        <v>0</v>
      </c>
      <c r="L90" s="165">
        <f>'1. Plano anual atividades'!P92</f>
        <v>0</v>
      </c>
      <c r="M90" s="165">
        <f>'1. Plano anual atividades'!Q92</f>
        <v>0</v>
      </c>
      <c r="N90" s="165">
        <f>'1. Plano anual atividades'!R92</f>
        <v>0</v>
      </c>
      <c r="O90" s="14"/>
      <c r="P90" s="14"/>
      <c r="Q90" s="165">
        <f t="shared" ref="Q90:Q108" si="258">O90*P90</f>
        <v>0</v>
      </c>
      <c r="R90" s="14"/>
      <c r="S90" s="14"/>
      <c r="T90" s="165">
        <f>P90*R90</f>
        <v>0</v>
      </c>
      <c r="U90" s="165">
        <f>P90*S90</f>
        <v>0</v>
      </c>
      <c r="V90" s="14"/>
      <c r="W90" s="14"/>
      <c r="X90" s="165">
        <f t="shared" ref="X90:X107" si="259">P90*V90</f>
        <v>0</v>
      </c>
      <c r="Y90" s="165">
        <f t="shared" ref="Y90:Y108" si="260">P90*W90</f>
        <v>0</v>
      </c>
      <c r="Z90" s="14"/>
      <c r="AA90" s="14"/>
      <c r="AB90" s="166">
        <f>'1. Plano anual atividades'!E92</f>
        <v>0</v>
      </c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67"/>
      <c r="BB90" s="19"/>
      <c r="BC90" s="19"/>
      <c r="BD90" s="14"/>
      <c r="BE90" s="164">
        <f t="shared" ref="BE90:BE108" si="261">IF($BB90="7 dias com os media", "■",0)</f>
        <v>0</v>
      </c>
      <c r="BF90" s="165" t="b">
        <f t="shared" ref="BF90:BF108" si="262">IF(BE90="■", $R90+$S90)</f>
        <v>0</v>
      </c>
      <c r="BG90" s="164">
        <f t="shared" ref="BG90:BG108" si="263">IF($BB90="aLer mais e melhor", "■",0)</f>
        <v>0</v>
      </c>
      <c r="BH90" s="165" t="b">
        <f t="shared" ref="BH90:BH108" si="264">IF(BG90="■", $R90+$S90)</f>
        <v>0</v>
      </c>
      <c r="BI90" s="164">
        <f t="shared" ref="BI90:BI108" si="265">IF($BB90="Campeonato de Escrita e Ciência Criativa", "■",0)</f>
        <v>0</v>
      </c>
      <c r="BJ90" s="165" t="b">
        <f t="shared" ref="BJ90:BJ108" si="266">IF(BI90="■", $R90+$S90)</f>
        <v>0</v>
      </c>
      <c r="BK90" s="164">
        <f t="shared" ref="BK90:BK108" si="267">IF($BB90="Cientificamente provável", "■",0)</f>
        <v>0</v>
      </c>
      <c r="BL90" s="165" t="b">
        <f t="shared" ref="BL90:BL108" si="268">IF(BK90="■", $R90+$S90)</f>
        <v>0</v>
      </c>
      <c r="BM90" s="164">
        <f t="shared" ref="BM90:BM108" si="269">IF($BB90="Clássicos em rede", "■",0)</f>
        <v>0</v>
      </c>
      <c r="BN90" s="165" t="b">
        <f t="shared" ref="BN90:BN108" si="270">IF(BM90="■", $R90+$S90)</f>
        <v>0</v>
      </c>
      <c r="BO90" s="164">
        <f t="shared" ref="BO90:BO108" si="271">IF($BB90="Conto Contigo", "■",0)</f>
        <v>0</v>
      </c>
      <c r="BP90" s="165" t="b">
        <f t="shared" ref="BP90:BP108" si="272">IF(BO90="■", $R90+$S90)</f>
        <v>0</v>
      </c>
      <c r="BQ90" s="164">
        <f t="shared" ref="BQ90:BQ108" si="273">IF($BB90="Dia da internet Mais Segura", "■",0)</f>
        <v>0</v>
      </c>
      <c r="BR90" s="165" t="b">
        <f t="shared" ref="BR90:BR108" si="274">IF(BQ90="■", $R90+$S90)</f>
        <v>0</v>
      </c>
      <c r="BS90" s="164">
        <f t="shared" ref="BS90:BS108" si="275">IF($BB90="Dia Mundial da Língua Portuguesa", "■",0)</f>
        <v>0</v>
      </c>
      <c r="BT90" s="165" t="b">
        <f t="shared" ref="BT90:BT108" si="276">IF(BS90="■", $R90+$S90)</f>
        <v>0</v>
      </c>
      <c r="BU90" s="164">
        <f t="shared" ref="BU90:BU108" si="277">IF($BB90="Isto também é comigo", "■",0)</f>
        <v>0</v>
      </c>
      <c r="BV90" s="165" t="b">
        <f t="shared" ref="BV90:BV108" si="278">IF(BU90="■", $R90+$S90)</f>
        <v>0</v>
      </c>
      <c r="BW90" s="164">
        <f t="shared" ref="BW90:BW108" si="279">IF($BB90="Jornalistas em rede", "■",0)</f>
        <v>0</v>
      </c>
      <c r="BX90" s="165" t="b">
        <f t="shared" ref="BX90:BX108" si="280">IF(BW90="■", $R90+$S90)</f>
        <v>0</v>
      </c>
      <c r="BY90" s="164">
        <f t="shared" ref="BY90:BY108" si="281">IF($BB90="Juntos a criar", "■",0)</f>
        <v>0</v>
      </c>
      <c r="BZ90" s="165" t="b">
        <f t="shared" ref="BZ90:BZ108" si="282">IF(BY90="■", $R90+$S90)</f>
        <v>0</v>
      </c>
      <c r="CA90" s="164">
        <f t="shared" ref="CA90:CA108" si="283">IF($BB90="Ler eescrever mais com a BE", "■",0)</f>
        <v>0</v>
      </c>
      <c r="CB90" s="165" t="b">
        <f t="shared" ref="CB90:CB108" si="284">IF(CA90="■", $R90+$S90)</f>
        <v>0</v>
      </c>
      <c r="CC90" s="164">
        <f t="shared" ref="CC90:CC108" si="285">IF($BB90="Ler fora da escola", "■",0)</f>
        <v>0</v>
      </c>
      <c r="CD90" s="165" t="b">
        <f t="shared" ref="CD90:CD108" si="286">IF(CC90="■", $R90+$S90)</f>
        <v>0</v>
      </c>
      <c r="CE90" s="164">
        <f t="shared" ref="CE90:CE108" si="287">IF($BB90="Lidera", "■",0)</f>
        <v>0</v>
      </c>
      <c r="CF90" s="165" t="b">
        <f t="shared" ref="CF90:CF108" si="288">IF(CE90="■", $R90+$S90)</f>
        <v>0</v>
      </c>
      <c r="CG90" s="164">
        <f t="shared" ref="CG90:CG108" si="289">IF($BB90="Media@ção", "■",0)</f>
        <v>0</v>
      </c>
      <c r="CH90" s="165" t="b">
        <f t="shared" ref="CH90:CH108" si="290">IF(CG90="■", $R90+$S90)</f>
        <v>0</v>
      </c>
      <c r="CI90" s="164">
        <f t="shared" ref="CI90:CI108" si="291">IF($BB90="Mês Internacional da Biblioteca Escolar", "■",0)</f>
        <v>0</v>
      </c>
      <c r="CJ90" s="165" t="b">
        <f t="shared" ref="CJ90:CJ108" si="292">IF(CI90="■", $R90+$S90)</f>
        <v>0</v>
      </c>
      <c r="CK90" s="164">
        <f t="shared" ref="CK90:CK108" si="293">IF($BB90="Miúdos a votos", "■",0)</f>
        <v>0</v>
      </c>
      <c r="CL90" s="165" t="b">
        <f t="shared" ref="CL90:CL108" si="294">IF(CK90="■", $R90+$S90)</f>
        <v>0</v>
      </c>
      <c r="CM90" s="164">
        <f t="shared" ref="CM90:CM108" si="295">IF($BB90="Newton gostava de ler", "■",0)</f>
        <v>0</v>
      </c>
      <c r="CN90" s="165" t="b">
        <f t="shared" ref="CN90:CN108" si="296">IF(CM90="■", $R90+$S90)</f>
        <v>0</v>
      </c>
      <c r="CO90" s="164">
        <f t="shared" ref="CO90:CO108" si="297">IF($BB90="Proliteracias", "■",0)</f>
        <v>0</v>
      </c>
      <c r="CP90" s="165" t="b">
        <f t="shared" ref="CP90:CP108" si="298">IF(CO90="■", $R90+$S90)</f>
        <v>0</v>
      </c>
      <c r="CQ90" s="311">
        <f t="shared" si="256"/>
        <v>0</v>
      </c>
      <c r="CR90" s="165" t="b">
        <f t="shared" ref="CR90:CR108" si="299">IF(CQ90="■", $R90+$S90)</f>
        <v>0</v>
      </c>
      <c r="CS90" s="311">
        <f t="shared" ref="CS90:CS108" si="300">IF($BB90="READ ON Portugal", "■",0)</f>
        <v>0</v>
      </c>
      <c r="CT90" s="165" t="b">
        <f t="shared" ref="CT90:CT108" si="301">IF(CS90="■", $R90+$S90)</f>
        <v>0</v>
      </c>
      <c r="CU90" s="164">
        <f t="shared" ref="CU90:CU108" si="302">IF($BB90="Semana da leitura", "■",0)</f>
        <v>0</v>
      </c>
      <c r="CV90" s="165" t="b">
        <f t="shared" ref="CV90:CV108" si="303">IF(CU90="■", $R90+$S90)</f>
        <v>0</v>
      </c>
      <c r="CW90" s="164">
        <f t="shared" ref="CW90:CW108" si="304">IF($BB90="Supercharged by IA", "■",0)</f>
        <v>0</v>
      </c>
      <c r="CX90" s="165" t="b">
        <f t="shared" ref="CX90:CX108" si="305">IF(CW90="■", $R90+$S90)</f>
        <v>0</v>
      </c>
      <c r="CY90" s="164">
        <f t="shared" ref="CY90:CY108" si="306">IF($BB90="Todos Juntos Podemos Ler", "■",0)</f>
        <v>0</v>
      </c>
      <c r="CZ90" s="165" t="b">
        <f t="shared" ref="CZ90:CZ108" si="307">IF(CY90="■", $R90+$S90)</f>
        <v>0</v>
      </c>
      <c r="DA90" s="164">
        <f t="shared" ref="DA90:DA108" si="308">IF($BB90="Voluntários de leitura", "■",0)</f>
        <v>0</v>
      </c>
      <c r="DB90" s="165" t="b">
        <f t="shared" ref="DB90:DB108" si="309">IF(DA90="■", $R90+$S90)</f>
        <v>0</v>
      </c>
      <c r="DC90" s="164">
        <f t="shared" ref="DC90:DC108" si="310">IF($BB90="Outra(s)", "■",0)</f>
        <v>0</v>
      </c>
      <c r="DD90" s="165" t="b">
        <f t="shared" ref="DD90:DD108" si="311">IF(DC90="■", $R90+$S90)</f>
        <v>0</v>
      </c>
      <c r="DE90" s="287"/>
      <c r="DF90" s="164">
        <f t="shared" ref="DF90:DF108" si="312">IF($BC90="Plano Nacional das Artes", "■",0)</f>
        <v>0</v>
      </c>
      <c r="DG90" s="165" t="b">
        <f t="shared" ref="DG90:DG108" si="313">IF(DF90="■", $R90+$S90)</f>
        <v>0</v>
      </c>
      <c r="DH90" s="164">
        <f t="shared" ref="DH90:DH108" si="314">IF($BC90="Plano Nacional de Cinema", "■",0)</f>
        <v>0</v>
      </c>
      <c r="DI90" s="165" t="b">
        <f t="shared" ref="DI90:DI108" si="315">IF(DH90="■", $R90+$S90)</f>
        <v>0</v>
      </c>
      <c r="DJ90" s="164">
        <f t="shared" ref="DJ90:DJ108" si="316">IF($BC90="Plano Nacional de Formação Financeira", "■",0)</f>
        <v>0</v>
      </c>
      <c r="DK90" s="165" t="b">
        <f t="shared" ref="DK90:DK108" si="317">IF(DJ90="■", $R90+$S90)</f>
        <v>0</v>
      </c>
      <c r="DL90" s="164">
        <f t="shared" ref="DL90:DL108" si="318">IF($BC90="Outra(s)", "■",0)</f>
        <v>0</v>
      </c>
      <c r="DM90" s="165" t="b">
        <f t="shared" ref="DM90:DM108" si="319">IF(DL90="■", $R90+$S90)</f>
        <v>0</v>
      </c>
      <c r="DN90" s="310"/>
      <c r="DO90" s="311">
        <f t="shared" si="257"/>
        <v>0</v>
      </c>
      <c r="DP90" s="165" t="b">
        <f t="shared" ref="DP90:DP108" si="320">IF(DO90="■", $R90+$S90)</f>
        <v>0</v>
      </c>
      <c r="DQ90" s="164">
        <f t="shared" ref="DQ90:DQ108" si="321">IF($BD90="Jornal escolar", "■",0)</f>
        <v>0</v>
      </c>
      <c r="DR90" s="165" t="b">
        <f t="shared" ref="DR90:DR108" si="322">IF(DQ90="■", $R90+$S90)</f>
        <v>0</v>
      </c>
      <c r="DS90" s="164">
        <f t="shared" ref="DS90:DS108" si="323">IF($BD90="Rádio escolar", "■",0)</f>
        <v>0</v>
      </c>
      <c r="DT90" s="165" t="b">
        <f t="shared" ref="DT90:DT108" si="324">IF(DS90="■", $R90+$S90)</f>
        <v>0</v>
      </c>
      <c r="DU90" s="164">
        <f t="shared" ref="DU90:DU108" si="325">IF($BD90="TV escolar", "■",0)</f>
        <v>0</v>
      </c>
      <c r="DV90" s="165" t="b">
        <f t="shared" ref="DV90:DV108" si="326">IF(DU90="■", $R90+$S90)</f>
        <v>0</v>
      </c>
      <c r="DW90" s="164">
        <f t="shared" ref="DW90:DW108" si="327">IF($BD90="Outra(s)", "■",0)</f>
        <v>0</v>
      </c>
      <c r="DX90" s="165" t="b">
        <f t="shared" ref="DX90:DX108" si="328">IF(DW90="■", $R90+$S90)</f>
        <v>0</v>
      </c>
    </row>
    <row r="91" spans="1:128" ht="15.6" customHeight="1">
      <c r="A91" s="84"/>
      <c r="B91" s="163">
        <f>'1. Plano anual atividades'!C93</f>
        <v>0</v>
      </c>
      <c r="C91" s="14"/>
      <c r="D91" s="165">
        <f>'1. Plano anual atividades'!D93</f>
        <v>0</v>
      </c>
      <c r="E91" s="165">
        <f>'1. Plano anual atividades'!I93</f>
        <v>0</v>
      </c>
      <c r="F91" s="165">
        <f>'1. Plano anual atividades'!J93</f>
        <v>0</v>
      </c>
      <c r="G91" s="165">
        <f>'1. Plano anual atividades'!K93</f>
        <v>0</v>
      </c>
      <c r="H91" s="165">
        <f>'1. Plano anual atividades'!L93</f>
        <v>0</v>
      </c>
      <c r="I91" s="165">
        <f>'1. Plano anual atividades'!M93</f>
        <v>0</v>
      </c>
      <c r="J91" s="165">
        <f>'1. Plano anual atividades'!N93</f>
        <v>0</v>
      </c>
      <c r="K91" s="165">
        <f>'1. Plano anual atividades'!O93</f>
        <v>0</v>
      </c>
      <c r="L91" s="165">
        <f>'1. Plano anual atividades'!P93</f>
        <v>0</v>
      </c>
      <c r="M91" s="165">
        <f>'1. Plano anual atividades'!Q93</f>
        <v>0</v>
      </c>
      <c r="N91" s="165">
        <f>'1. Plano anual atividades'!R93</f>
        <v>0</v>
      </c>
      <c r="O91" s="14"/>
      <c r="P91" s="14"/>
      <c r="Q91" s="165">
        <f t="shared" si="258"/>
        <v>0</v>
      </c>
      <c r="R91" s="14"/>
      <c r="S91" s="14"/>
      <c r="T91" s="165">
        <f t="shared" ref="T91:T100" si="329">P91*R91</f>
        <v>0</v>
      </c>
      <c r="U91" s="165">
        <f t="shared" ref="U91:U100" si="330">P91*S91</f>
        <v>0</v>
      </c>
      <c r="V91" s="14"/>
      <c r="W91" s="14"/>
      <c r="X91" s="165">
        <f t="shared" si="259"/>
        <v>0</v>
      </c>
      <c r="Y91" s="165">
        <f t="shared" si="260"/>
        <v>0</v>
      </c>
      <c r="Z91" s="14"/>
      <c r="AA91" s="14"/>
      <c r="AB91" s="166">
        <f>'1. Plano anual atividades'!E93</f>
        <v>0</v>
      </c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67"/>
      <c r="BB91" s="19"/>
      <c r="BC91" s="19"/>
      <c r="BD91" s="14"/>
      <c r="BE91" s="164">
        <f t="shared" si="261"/>
        <v>0</v>
      </c>
      <c r="BF91" s="165" t="b">
        <f t="shared" si="262"/>
        <v>0</v>
      </c>
      <c r="BG91" s="164">
        <f t="shared" si="263"/>
        <v>0</v>
      </c>
      <c r="BH91" s="165" t="b">
        <f t="shared" si="264"/>
        <v>0</v>
      </c>
      <c r="BI91" s="164">
        <f t="shared" si="265"/>
        <v>0</v>
      </c>
      <c r="BJ91" s="165" t="b">
        <f t="shared" si="266"/>
        <v>0</v>
      </c>
      <c r="BK91" s="164">
        <f t="shared" si="267"/>
        <v>0</v>
      </c>
      <c r="BL91" s="165" t="b">
        <f t="shared" si="268"/>
        <v>0</v>
      </c>
      <c r="BM91" s="164">
        <f t="shared" si="269"/>
        <v>0</v>
      </c>
      <c r="BN91" s="165" t="b">
        <f t="shared" si="270"/>
        <v>0</v>
      </c>
      <c r="BO91" s="164">
        <f t="shared" si="271"/>
        <v>0</v>
      </c>
      <c r="BP91" s="165" t="b">
        <f t="shared" si="272"/>
        <v>0</v>
      </c>
      <c r="BQ91" s="164">
        <f t="shared" si="273"/>
        <v>0</v>
      </c>
      <c r="BR91" s="165" t="b">
        <f t="shared" si="274"/>
        <v>0</v>
      </c>
      <c r="BS91" s="164">
        <f t="shared" si="275"/>
        <v>0</v>
      </c>
      <c r="BT91" s="165" t="b">
        <f t="shared" si="276"/>
        <v>0</v>
      </c>
      <c r="BU91" s="164">
        <f t="shared" si="277"/>
        <v>0</v>
      </c>
      <c r="BV91" s="165" t="b">
        <f t="shared" si="278"/>
        <v>0</v>
      </c>
      <c r="BW91" s="164">
        <f t="shared" si="279"/>
        <v>0</v>
      </c>
      <c r="BX91" s="165" t="b">
        <f t="shared" si="280"/>
        <v>0</v>
      </c>
      <c r="BY91" s="164">
        <f t="shared" si="281"/>
        <v>0</v>
      </c>
      <c r="BZ91" s="165" t="b">
        <f t="shared" si="282"/>
        <v>0</v>
      </c>
      <c r="CA91" s="164">
        <f t="shared" si="283"/>
        <v>0</v>
      </c>
      <c r="CB91" s="165" t="b">
        <f t="shared" si="284"/>
        <v>0</v>
      </c>
      <c r="CC91" s="164">
        <f t="shared" si="285"/>
        <v>0</v>
      </c>
      <c r="CD91" s="165" t="b">
        <f t="shared" si="286"/>
        <v>0</v>
      </c>
      <c r="CE91" s="164">
        <f t="shared" si="287"/>
        <v>0</v>
      </c>
      <c r="CF91" s="165" t="b">
        <f t="shared" si="288"/>
        <v>0</v>
      </c>
      <c r="CG91" s="164">
        <f t="shared" si="289"/>
        <v>0</v>
      </c>
      <c r="CH91" s="165" t="b">
        <f t="shared" si="290"/>
        <v>0</v>
      </c>
      <c r="CI91" s="164">
        <f t="shared" si="291"/>
        <v>0</v>
      </c>
      <c r="CJ91" s="165" t="b">
        <f t="shared" si="292"/>
        <v>0</v>
      </c>
      <c r="CK91" s="164">
        <f t="shared" si="293"/>
        <v>0</v>
      </c>
      <c r="CL91" s="165" t="b">
        <f t="shared" si="294"/>
        <v>0</v>
      </c>
      <c r="CM91" s="164">
        <f t="shared" si="295"/>
        <v>0</v>
      </c>
      <c r="CN91" s="165" t="b">
        <f t="shared" si="296"/>
        <v>0</v>
      </c>
      <c r="CO91" s="164">
        <f t="shared" si="297"/>
        <v>0</v>
      </c>
      <c r="CP91" s="165" t="b">
        <f t="shared" si="298"/>
        <v>0</v>
      </c>
      <c r="CQ91" s="311">
        <f t="shared" si="256"/>
        <v>0</v>
      </c>
      <c r="CR91" s="165" t="b">
        <f t="shared" si="299"/>
        <v>0</v>
      </c>
      <c r="CS91" s="311">
        <f t="shared" si="300"/>
        <v>0</v>
      </c>
      <c r="CT91" s="165" t="b">
        <f t="shared" si="301"/>
        <v>0</v>
      </c>
      <c r="CU91" s="164">
        <f t="shared" si="302"/>
        <v>0</v>
      </c>
      <c r="CV91" s="165" t="b">
        <f t="shared" si="303"/>
        <v>0</v>
      </c>
      <c r="CW91" s="164">
        <f t="shared" si="304"/>
        <v>0</v>
      </c>
      <c r="CX91" s="165" t="b">
        <f t="shared" si="305"/>
        <v>0</v>
      </c>
      <c r="CY91" s="164">
        <f t="shared" si="306"/>
        <v>0</v>
      </c>
      <c r="CZ91" s="165" t="b">
        <f t="shared" si="307"/>
        <v>0</v>
      </c>
      <c r="DA91" s="164">
        <f t="shared" si="308"/>
        <v>0</v>
      </c>
      <c r="DB91" s="165" t="b">
        <f t="shared" si="309"/>
        <v>0</v>
      </c>
      <c r="DC91" s="164">
        <f t="shared" si="310"/>
        <v>0</v>
      </c>
      <c r="DD91" s="165" t="b">
        <f t="shared" si="311"/>
        <v>0</v>
      </c>
      <c r="DE91" s="287"/>
      <c r="DF91" s="164">
        <f t="shared" si="312"/>
        <v>0</v>
      </c>
      <c r="DG91" s="165" t="b">
        <f t="shared" si="313"/>
        <v>0</v>
      </c>
      <c r="DH91" s="164">
        <f t="shared" si="314"/>
        <v>0</v>
      </c>
      <c r="DI91" s="165" t="b">
        <f t="shared" si="315"/>
        <v>0</v>
      </c>
      <c r="DJ91" s="164">
        <f t="shared" si="316"/>
        <v>0</v>
      </c>
      <c r="DK91" s="165" t="b">
        <f t="shared" si="317"/>
        <v>0</v>
      </c>
      <c r="DL91" s="164">
        <f t="shared" si="318"/>
        <v>0</v>
      </c>
      <c r="DM91" s="165" t="b">
        <f t="shared" si="319"/>
        <v>0</v>
      </c>
      <c r="DN91" s="310"/>
      <c r="DO91" s="311">
        <f t="shared" si="257"/>
        <v>0</v>
      </c>
      <c r="DP91" s="165" t="b">
        <f t="shared" si="320"/>
        <v>0</v>
      </c>
      <c r="DQ91" s="164">
        <f t="shared" si="321"/>
        <v>0</v>
      </c>
      <c r="DR91" s="165" t="b">
        <f t="shared" si="322"/>
        <v>0</v>
      </c>
      <c r="DS91" s="164">
        <f t="shared" si="323"/>
        <v>0</v>
      </c>
      <c r="DT91" s="165" t="b">
        <f t="shared" si="324"/>
        <v>0</v>
      </c>
      <c r="DU91" s="164">
        <f t="shared" si="325"/>
        <v>0</v>
      </c>
      <c r="DV91" s="165" t="b">
        <f t="shared" si="326"/>
        <v>0</v>
      </c>
      <c r="DW91" s="164">
        <f t="shared" si="327"/>
        <v>0</v>
      </c>
      <c r="DX91" s="165" t="b">
        <f t="shared" si="328"/>
        <v>0</v>
      </c>
    </row>
    <row r="92" spans="1:128" ht="15.6" customHeight="1">
      <c r="A92" s="84"/>
      <c r="B92" s="163">
        <f>'1. Plano anual atividades'!C94</f>
        <v>0</v>
      </c>
      <c r="C92" s="14"/>
      <c r="D92" s="165">
        <f>'1. Plano anual atividades'!D94</f>
        <v>0</v>
      </c>
      <c r="E92" s="165">
        <f>'1. Plano anual atividades'!I94</f>
        <v>0</v>
      </c>
      <c r="F92" s="165">
        <f>'1. Plano anual atividades'!J94</f>
        <v>0</v>
      </c>
      <c r="G92" s="165">
        <f>'1. Plano anual atividades'!K94</f>
        <v>0</v>
      </c>
      <c r="H92" s="165">
        <f>'1. Plano anual atividades'!L94</f>
        <v>0</v>
      </c>
      <c r="I92" s="165">
        <f>'1. Plano anual atividades'!M94</f>
        <v>0</v>
      </c>
      <c r="J92" s="165">
        <f>'1. Plano anual atividades'!N94</f>
        <v>0</v>
      </c>
      <c r="K92" s="165">
        <f>'1. Plano anual atividades'!O94</f>
        <v>0</v>
      </c>
      <c r="L92" s="165">
        <f>'1. Plano anual atividades'!P94</f>
        <v>0</v>
      </c>
      <c r="M92" s="165">
        <f>'1. Plano anual atividades'!Q94</f>
        <v>0</v>
      </c>
      <c r="N92" s="165">
        <f>'1. Plano anual atividades'!R94</f>
        <v>0</v>
      </c>
      <c r="O92" s="14"/>
      <c r="P92" s="14"/>
      <c r="Q92" s="165">
        <f t="shared" si="258"/>
        <v>0</v>
      </c>
      <c r="R92" s="14"/>
      <c r="S92" s="14"/>
      <c r="T92" s="165">
        <f t="shared" si="329"/>
        <v>0</v>
      </c>
      <c r="U92" s="165">
        <f t="shared" si="330"/>
        <v>0</v>
      </c>
      <c r="V92" s="14"/>
      <c r="W92" s="14"/>
      <c r="X92" s="165">
        <f t="shared" si="259"/>
        <v>0</v>
      </c>
      <c r="Y92" s="165">
        <f t="shared" si="260"/>
        <v>0</v>
      </c>
      <c r="Z92" s="14"/>
      <c r="AA92" s="14"/>
      <c r="AB92" s="166">
        <f>'1. Plano anual atividades'!E94</f>
        <v>0</v>
      </c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67"/>
      <c r="BB92" s="19"/>
      <c r="BC92" s="19"/>
      <c r="BD92" s="14"/>
      <c r="BE92" s="164">
        <f t="shared" si="261"/>
        <v>0</v>
      </c>
      <c r="BF92" s="165" t="b">
        <f t="shared" si="262"/>
        <v>0</v>
      </c>
      <c r="BG92" s="164">
        <f t="shared" si="263"/>
        <v>0</v>
      </c>
      <c r="BH92" s="165" t="b">
        <f t="shared" si="264"/>
        <v>0</v>
      </c>
      <c r="BI92" s="164">
        <f t="shared" si="265"/>
        <v>0</v>
      </c>
      <c r="BJ92" s="165" t="b">
        <f t="shared" si="266"/>
        <v>0</v>
      </c>
      <c r="BK92" s="164">
        <f t="shared" si="267"/>
        <v>0</v>
      </c>
      <c r="BL92" s="165" t="b">
        <f t="shared" si="268"/>
        <v>0</v>
      </c>
      <c r="BM92" s="164">
        <f t="shared" si="269"/>
        <v>0</v>
      </c>
      <c r="BN92" s="165" t="b">
        <f t="shared" si="270"/>
        <v>0</v>
      </c>
      <c r="BO92" s="164">
        <f t="shared" si="271"/>
        <v>0</v>
      </c>
      <c r="BP92" s="165" t="b">
        <f t="shared" si="272"/>
        <v>0</v>
      </c>
      <c r="BQ92" s="164">
        <f t="shared" si="273"/>
        <v>0</v>
      </c>
      <c r="BR92" s="165" t="b">
        <f t="shared" si="274"/>
        <v>0</v>
      </c>
      <c r="BS92" s="164">
        <f t="shared" si="275"/>
        <v>0</v>
      </c>
      <c r="BT92" s="165" t="b">
        <f t="shared" si="276"/>
        <v>0</v>
      </c>
      <c r="BU92" s="164">
        <f t="shared" si="277"/>
        <v>0</v>
      </c>
      <c r="BV92" s="165" t="b">
        <f t="shared" si="278"/>
        <v>0</v>
      </c>
      <c r="BW92" s="164">
        <f t="shared" si="279"/>
        <v>0</v>
      </c>
      <c r="BX92" s="165" t="b">
        <f t="shared" si="280"/>
        <v>0</v>
      </c>
      <c r="BY92" s="164">
        <f t="shared" si="281"/>
        <v>0</v>
      </c>
      <c r="BZ92" s="165" t="b">
        <f t="shared" si="282"/>
        <v>0</v>
      </c>
      <c r="CA92" s="164">
        <f t="shared" si="283"/>
        <v>0</v>
      </c>
      <c r="CB92" s="165" t="b">
        <f t="shared" si="284"/>
        <v>0</v>
      </c>
      <c r="CC92" s="164">
        <f t="shared" si="285"/>
        <v>0</v>
      </c>
      <c r="CD92" s="165" t="b">
        <f t="shared" si="286"/>
        <v>0</v>
      </c>
      <c r="CE92" s="164">
        <f t="shared" si="287"/>
        <v>0</v>
      </c>
      <c r="CF92" s="165" t="b">
        <f t="shared" si="288"/>
        <v>0</v>
      </c>
      <c r="CG92" s="164">
        <f t="shared" si="289"/>
        <v>0</v>
      </c>
      <c r="CH92" s="165" t="b">
        <f t="shared" si="290"/>
        <v>0</v>
      </c>
      <c r="CI92" s="164">
        <f t="shared" si="291"/>
        <v>0</v>
      </c>
      <c r="CJ92" s="165" t="b">
        <f t="shared" si="292"/>
        <v>0</v>
      </c>
      <c r="CK92" s="164">
        <f t="shared" si="293"/>
        <v>0</v>
      </c>
      <c r="CL92" s="165" t="b">
        <f t="shared" si="294"/>
        <v>0</v>
      </c>
      <c r="CM92" s="164">
        <f t="shared" si="295"/>
        <v>0</v>
      </c>
      <c r="CN92" s="165" t="b">
        <f t="shared" si="296"/>
        <v>0</v>
      </c>
      <c r="CO92" s="164">
        <f t="shared" si="297"/>
        <v>0</v>
      </c>
      <c r="CP92" s="165" t="b">
        <f t="shared" si="298"/>
        <v>0</v>
      </c>
      <c r="CQ92" s="311">
        <f t="shared" si="256"/>
        <v>0</v>
      </c>
      <c r="CR92" s="165" t="b">
        <f t="shared" si="299"/>
        <v>0</v>
      </c>
      <c r="CS92" s="311">
        <f t="shared" si="300"/>
        <v>0</v>
      </c>
      <c r="CT92" s="165" t="b">
        <f t="shared" si="301"/>
        <v>0</v>
      </c>
      <c r="CU92" s="164">
        <f t="shared" si="302"/>
        <v>0</v>
      </c>
      <c r="CV92" s="165" t="b">
        <f t="shared" si="303"/>
        <v>0</v>
      </c>
      <c r="CW92" s="164">
        <f t="shared" si="304"/>
        <v>0</v>
      </c>
      <c r="CX92" s="165" t="b">
        <f t="shared" si="305"/>
        <v>0</v>
      </c>
      <c r="CY92" s="164">
        <f t="shared" si="306"/>
        <v>0</v>
      </c>
      <c r="CZ92" s="165" t="b">
        <f t="shared" si="307"/>
        <v>0</v>
      </c>
      <c r="DA92" s="164">
        <f t="shared" si="308"/>
        <v>0</v>
      </c>
      <c r="DB92" s="165" t="b">
        <f t="shared" si="309"/>
        <v>0</v>
      </c>
      <c r="DC92" s="164">
        <f t="shared" si="310"/>
        <v>0</v>
      </c>
      <c r="DD92" s="165" t="b">
        <f t="shared" si="311"/>
        <v>0</v>
      </c>
      <c r="DE92" s="287"/>
      <c r="DF92" s="164">
        <f t="shared" si="312"/>
        <v>0</v>
      </c>
      <c r="DG92" s="165" t="b">
        <f t="shared" si="313"/>
        <v>0</v>
      </c>
      <c r="DH92" s="164">
        <f t="shared" si="314"/>
        <v>0</v>
      </c>
      <c r="DI92" s="165" t="b">
        <f t="shared" si="315"/>
        <v>0</v>
      </c>
      <c r="DJ92" s="164">
        <f t="shared" si="316"/>
        <v>0</v>
      </c>
      <c r="DK92" s="165" t="b">
        <f t="shared" si="317"/>
        <v>0</v>
      </c>
      <c r="DL92" s="164">
        <f t="shared" si="318"/>
        <v>0</v>
      </c>
      <c r="DM92" s="165" t="b">
        <f t="shared" si="319"/>
        <v>0</v>
      </c>
      <c r="DN92" s="310"/>
      <c r="DO92" s="311">
        <f t="shared" si="257"/>
        <v>0</v>
      </c>
      <c r="DP92" s="165" t="b">
        <f t="shared" si="320"/>
        <v>0</v>
      </c>
      <c r="DQ92" s="164">
        <f t="shared" si="321"/>
        <v>0</v>
      </c>
      <c r="DR92" s="165" t="b">
        <f t="shared" si="322"/>
        <v>0</v>
      </c>
      <c r="DS92" s="164">
        <f t="shared" si="323"/>
        <v>0</v>
      </c>
      <c r="DT92" s="165" t="b">
        <f t="shared" si="324"/>
        <v>0</v>
      </c>
      <c r="DU92" s="164">
        <f t="shared" si="325"/>
        <v>0</v>
      </c>
      <c r="DV92" s="165" t="b">
        <f t="shared" si="326"/>
        <v>0</v>
      </c>
      <c r="DW92" s="164">
        <f t="shared" si="327"/>
        <v>0</v>
      </c>
      <c r="DX92" s="165" t="b">
        <f t="shared" si="328"/>
        <v>0</v>
      </c>
    </row>
    <row r="93" spans="1:128" ht="15.6" customHeight="1">
      <c r="A93" s="84"/>
      <c r="B93" s="163">
        <f>'1. Plano anual atividades'!C95</f>
        <v>0</v>
      </c>
      <c r="C93" s="14"/>
      <c r="D93" s="165">
        <f>'1. Plano anual atividades'!D95</f>
        <v>0</v>
      </c>
      <c r="E93" s="165">
        <f>'1. Plano anual atividades'!I95</f>
        <v>0</v>
      </c>
      <c r="F93" s="165">
        <f>'1. Plano anual atividades'!J95</f>
        <v>0</v>
      </c>
      <c r="G93" s="165">
        <f>'1. Plano anual atividades'!K95</f>
        <v>0</v>
      </c>
      <c r="H93" s="165">
        <f>'1. Plano anual atividades'!L95</f>
        <v>0</v>
      </c>
      <c r="I93" s="165">
        <f>'1. Plano anual atividades'!M95</f>
        <v>0</v>
      </c>
      <c r="J93" s="165">
        <f>'1. Plano anual atividades'!N95</f>
        <v>0</v>
      </c>
      <c r="K93" s="165">
        <f>'1. Plano anual atividades'!O95</f>
        <v>0</v>
      </c>
      <c r="L93" s="165">
        <f>'1. Plano anual atividades'!P95</f>
        <v>0</v>
      </c>
      <c r="M93" s="165">
        <f>'1. Plano anual atividades'!Q95</f>
        <v>0</v>
      </c>
      <c r="N93" s="165">
        <f>'1. Plano anual atividades'!R95</f>
        <v>0</v>
      </c>
      <c r="O93" s="14"/>
      <c r="P93" s="14"/>
      <c r="Q93" s="165">
        <f t="shared" si="258"/>
        <v>0</v>
      </c>
      <c r="R93" s="14"/>
      <c r="S93" s="14"/>
      <c r="T93" s="165">
        <f t="shared" si="329"/>
        <v>0</v>
      </c>
      <c r="U93" s="165">
        <f t="shared" si="330"/>
        <v>0</v>
      </c>
      <c r="V93" s="14"/>
      <c r="W93" s="14"/>
      <c r="X93" s="165">
        <f t="shared" si="259"/>
        <v>0</v>
      </c>
      <c r="Y93" s="165">
        <f t="shared" si="260"/>
        <v>0</v>
      </c>
      <c r="Z93" s="256"/>
      <c r="AA93" s="14"/>
      <c r="AB93" s="166">
        <f>'1. Plano anual atividades'!E95</f>
        <v>0</v>
      </c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67"/>
      <c r="BB93" s="19"/>
      <c r="BC93" s="19"/>
      <c r="BD93" s="14"/>
      <c r="BE93" s="164">
        <f t="shared" si="261"/>
        <v>0</v>
      </c>
      <c r="BF93" s="165" t="b">
        <f t="shared" si="262"/>
        <v>0</v>
      </c>
      <c r="BG93" s="164">
        <f t="shared" si="263"/>
        <v>0</v>
      </c>
      <c r="BH93" s="165" t="b">
        <f t="shared" si="264"/>
        <v>0</v>
      </c>
      <c r="BI93" s="164">
        <f t="shared" si="265"/>
        <v>0</v>
      </c>
      <c r="BJ93" s="165" t="b">
        <f t="shared" si="266"/>
        <v>0</v>
      </c>
      <c r="BK93" s="164">
        <f t="shared" si="267"/>
        <v>0</v>
      </c>
      <c r="BL93" s="165" t="b">
        <f t="shared" si="268"/>
        <v>0</v>
      </c>
      <c r="BM93" s="164">
        <f t="shared" si="269"/>
        <v>0</v>
      </c>
      <c r="BN93" s="165" t="b">
        <f t="shared" si="270"/>
        <v>0</v>
      </c>
      <c r="BO93" s="164">
        <f t="shared" si="271"/>
        <v>0</v>
      </c>
      <c r="BP93" s="165" t="b">
        <f t="shared" si="272"/>
        <v>0</v>
      </c>
      <c r="BQ93" s="164">
        <f t="shared" si="273"/>
        <v>0</v>
      </c>
      <c r="BR93" s="165" t="b">
        <f t="shared" si="274"/>
        <v>0</v>
      </c>
      <c r="BS93" s="164">
        <f t="shared" si="275"/>
        <v>0</v>
      </c>
      <c r="BT93" s="165" t="b">
        <f t="shared" si="276"/>
        <v>0</v>
      </c>
      <c r="BU93" s="164">
        <f t="shared" si="277"/>
        <v>0</v>
      </c>
      <c r="BV93" s="165" t="b">
        <f t="shared" si="278"/>
        <v>0</v>
      </c>
      <c r="BW93" s="164">
        <f t="shared" si="279"/>
        <v>0</v>
      </c>
      <c r="BX93" s="165" t="b">
        <f t="shared" si="280"/>
        <v>0</v>
      </c>
      <c r="BY93" s="164">
        <f t="shared" si="281"/>
        <v>0</v>
      </c>
      <c r="BZ93" s="165" t="b">
        <f t="shared" si="282"/>
        <v>0</v>
      </c>
      <c r="CA93" s="164">
        <f t="shared" si="283"/>
        <v>0</v>
      </c>
      <c r="CB93" s="165" t="b">
        <f t="shared" si="284"/>
        <v>0</v>
      </c>
      <c r="CC93" s="164">
        <f t="shared" si="285"/>
        <v>0</v>
      </c>
      <c r="CD93" s="165" t="b">
        <f t="shared" si="286"/>
        <v>0</v>
      </c>
      <c r="CE93" s="164">
        <f t="shared" si="287"/>
        <v>0</v>
      </c>
      <c r="CF93" s="165" t="b">
        <f t="shared" si="288"/>
        <v>0</v>
      </c>
      <c r="CG93" s="164">
        <f t="shared" si="289"/>
        <v>0</v>
      </c>
      <c r="CH93" s="165" t="b">
        <f t="shared" si="290"/>
        <v>0</v>
      </c>
      <c r="CI93" s="164">
        <f t="shared" si="291"/>
        <v>0</v>
      </c>
      <c r="CJ93" s="165" t="b">
        <f t="shared" si="292"/>
        <v>0</v>
      </c>
      <c r="CK93" s="164">
        <f t="shared" si="293"/>
        <v>0</v>
      </c>
      <c r="CL93" s="165" t="b">
        <f t="shared" si="294"/>
        <v>0</v>
      </c>
      <c r="CM93" s="164">
        <f t="shared" si="295"/>
        <v>0</v>
      </c>
      <c r="CN93" s="165" t="b">
        <f t="shared" si="296"/>
        <v>0</v>
      </c>
      <c r="CO93" s="164">
        <f t="shared" si="297"/>
        <v>0</v>
      </c>
      <c r="CP93" s="165" t="b">
        <f t="shared" si="298"/>
        <v>0</v>
      </c>
      <c r="CQ93" s="311">
        <f t="shared" si="256"/>
        <v>0</v>
      </c>
      <c r="CR93" s="165" t="b">
        <f t="shared" si="299"/>
        <v>0</v>
      </c>
      <c r="CS93" s="311">
        <f t="shared" si="300"/>
        <v>0</v>
      </c>
      <c r="CT93" s="165" t="b">
        <f t="shared" si="301"/>
        <v>0</v>
      </c>
      <c r="CU93" s="164">
        <f t="shared" si="302"/>
        <v>0</v>
      </c>
      <c r="CV93" s="165" t="b">
        <f t="shared" si="303"/>
        <v>0</v>
      </c>
      <c r="CW93" s="164">
        <f t="shared" si="304"/>
        <v>0</v>
      </c>
      <c r="CX93" s="165" t="b">
        <f t="shared" si="305"/>
        <v>0</v>
      </c>
      <c r="CY93" s="164">
        <f t="shared" si="306"/>
        <v>0</v>
      </c>
      <c r="CZ93" s="165" t="b">
        <f t="shared" si="307"/>
        <v>0</v>
      </c>
      <c r="DA93" s="164">
        <f t="shared" si="308"/>
        <v>0</v>
      </c>
      <c r="DB93" s="165" t="b">
        <f t="shared" si="309"/>
        <v>0</v>
      </c>
      <c r="DC93" s="164">
        <f t="shared" si="310"/>
        <v>0</v>
      </c>
      <c r="DD93" s="165" t="b">
        <f t="shared" si="311"/>
        <v>0</v>
      </c>
      <c r="DE93" s="287"/>
      <c r="DF93" s="164">
        <f t="shared" si="312"/>
        <v>0</v>
      </c>
      <c r="DG93" s="165" t="b">
        <f t="shared" si="313"/>
        <v>0</v>
      </c>
      <c r="DH93" s="164">
        <f t="shared" si="314"/>
        <v>0</v>
      </c>
      <c r="DI93" s="165" t="b">
        <f t="shared" si="315"/>
        <v>0</v>
      </c>
      <c r="DJ93" s="164">
        <f t="shared" si="316"/>
        <v>0</v>
      </c>
      <c r="DK93" s="165" t="b">
        <f t="shared" si="317"/>
        <v>0</v>
      </c>
      <c r="DL93" s="164">
        <f t="shared" si="318"/>
        <v>0</v>
      </c>
      <c r="DM93" s="165" t="b">
        <f t="shared" si="319"/>
        <v>0</v>
      </c>
      <c r="DN93" s="310"/>
      <c r="DO93" s="311">
        <f t="shared" si="257"/>
        <v>0</v>
      </c>
      <c r="DP93" s="165" t="b">
        <f t="shared" si="320"/>
        <v>0</v>
      </c>
      <c r="DQ93" s="164">
        <f t="shared" si="321"/>
        <v>0</v>
      </c>
      <c r="DR93" s="165" t="b">
        <f t="shared" si="322"/>
        <v>0</v>
      </c>
      <c r="DS93" s="164">
        <f t="shared" si="323"/>
        <v>0</v>
      </c>
      <c r="DT93" s="165" t="b">
        <f t="shared" si="324"/>
        <v>0</v>
      </c>
      <c r="DU93" s="164">
        <f t="shared" si="325"/>
        <v>0</v>
      </c>
      <c r="DV93" s="165" t="b">
        <f t="shared" si="326"/>
        <v>0</v>
      </c>
      <c r="DW93" s="164">
        <f t="shared" si="327"/>
        <v>0</v>
      </c>
      <c r="DX93" s="165" t="b">
        <f t="shared" si="328"/>
        <v>0</v>
      </c>
    </row>
    <row r="94" spans="1:128" ht="15.6" customHeight="1">
      <c r="A94" s="84"/>
      <c r="B94" s="163">
        <f>'1. Plano anual atividades'!C96</f>
        <v>0</v>
      </c>
      <c r="C94" s="14"/>
      <c r="D94" s="165">
        <f>'1. Plano anual atividades'!D96</f>
        <v>0</v>
      </c>
      <c r="E94" s="165">
        <f>'1. Plano anual atividades'!I96</f>
        <v>0</v>
      </c>
      <c r="F94" s="165">
        <f>'1. Plano anual atividades'!J96</f>
        <v>0</v>
      </c>
      <c r="G94" s="165">
        <f>'1. Plano anual atividades'!K96</f>
        <v>0</v>
      </c>
      <c r="H94" s="165">
        <f>'1. Plano anual atividades'!L96</f>
        <v>0</v>
      </c>
      <c r="I94" s="165">
        <f>'1. Plano anual atividades'!M96</f>
        <v>0</v>
      </c>
      <c r="J94" s="165">
        <f>'1. Plano anual atividades'!N96</f>
        <v>0</v>
      </c>
      <c r="K94" s="165">
        <f>'1. Plano anual atividades'!O96</f>
        <v>0</v>
      </c>
      <c r="L94" s="165">
        <f>'1. Plano anual atividades'!P96</f>
        <v>0</v>
      </c>
      <c r="M94" s="165">
        <f>'1. Plano anual atividades'!Q96</f>
        <v>0</v>
      </c>
      <c r="N94" s="165">
        <f>'1. Plano anual atividades'!R96</f>
        <v>0</v>
      </c>
      <c r="O94" s="14"/>
      <c r="P94" s="14"/>
      <c r="Q94" s="165">
        <f t="shared" si="258"/>
        <v>0</v>
      </c>
      <c r="R94" s="14"/>
      <c r="S94" s="14"/>
      <c r="T94" s="165">
        <f t="shared" si="329"/>
        <v>0</v>
      </c>
      <c r="U94" s="165">
        <f t="shared" si="330"/>
        <v>0</v>
      </c>
      <c r="V94" s="14"/>
      <c r="W94" s="14"/>
      <c r="X94" s="165">
        <f t="shared" si="259"/>
        <v>0</v>
      </c>
      <c r="Y94" s="165">
        <f t="shared" si="260"/>
        <v>0</v>
      </c>
      <c r="Z94" s="256"/>
      <c r="AA94" s="14"/>
      <c r="AB94" s="166">
        <f>'1. Plano anual atividades'!E96</f>
        <v>0</v>
      </c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67"/>
      <c r="BB94" s="19"/>
      <c r="BC94" s="19"/>
      <c r="BD94" s="14"/>
      <c r="BE94" s="164">
        <f t="shared" si="261"/>
        <v>0</v>
      </c>
      <c r="BF94" s="165" t="b">
        <f t="shared" si="262"/>
        <v>0</v>
      </c>
      <c r="BG94" s="164">
        <f t="shared" si="263"/>
        <v>0</v>
      </c>
      <c r="BH94" s="165" t="b">
        <f t="shared" si="264"/>
        <v>0</v>
      </c>
      <c r="BI94" s="164">
        <f t="shared" si="265"/>
        <v>0</v>
      </c>
      <c r="BJ94" s="165" t="b">
        <f t="shared" si="266"/>
        <v>0</v>
      </c>
      <c r="BK94" s="164">
        <f t="shared" si="267"/>
        <v>0</v>
      </c>
      <c r="BL94" s="165" t="b">
        <f t="shared" si="268"/>
        <v>0</v>
      </c>
      <c r="BM94" s="164">
        <f t="shared" si="269"/>
        <v>0</v>
      </c>
      <c r="BN94" s="165" t="b">
        <f t="shared" si="270"/>
        <v>0</v>
      </c>
      <c r="BO94" s="164">
        <f t="shared" si="271"/>
        <v>0</v>
      </c>
      <c r="BP94" s="165" t="b">
        <f t="shared" si="272"/>
        <v>0</v>
      </c>
      <c r="BQ94" s="164">
        <f t="shared" si="273"/>
        <v>0</v>
      </c>
      <c r="BR94" s="165" t="b">
        <f t="shared" si="274"/>
        <v>0</v>
      </c>
      <c r="BS94" s="164">
        <f t="shared" si="275"/>
        <v>0</v>
      </c>
      <c r="BT94" s="165" t="b">
        <f t="shared" si="276"/>
        <v>0</v>
      </c>
      <c r="BU94" s="164">
        <f t="shared" si="277"/>
        <v>0</v>
      </c>
      <c r="BV94" s="165" t="b">
        <f t="shared" si="278"/>
        <v>0</v>
      </c>
      <c r="BW94" s="164">
        <f t="shared" si="279"/>
        <v>0</v>
      </c>
      <c r="BX94" s="165" t="b">
        <f t="shared" si="280"/>
        <v>0</v>
      </c>
      <c r="BY94" s="164">
        <f t="shared" si="281"/>
        <v>0</v>
      </c>
      <c r="BZ94" s="165" t="b">
        <f t="shared" si="282"/>
        <v>0</v>
      </c>
      <c r="CA94" s="164">
        <f t="shared" si="283"/>
        <v>0</v>
      </c>
      <c r="CB94" s="165" t="b">
        <f t="shared" si="284"/>
        <v>0</v>
      </c>
      <c r="CC94" s="164">
        <f t="shared" si="285"/>
        <v>0</v>
      </c>
      <c r="CD94" s="165" t="b">
        <f t="shared" si="286"/>
        <v>0</v>
      </c>
      <c r="CE94" s="164">
        <f t="shared" si="287"/>
        <v>0</v>
      </c>
      <c r="CF94" s="165" t="b">
        <f t="shared" si="288"/>
        <v>0</v>
      </c>
      <c r="CG94" s="164">
        <f t="shared" si="289"/>
        <v>0</v>
      </c>
      <c r="CH94" s="165" t="b">
        <f t="shared" si="290"/>
        <v>0</v>
      </c>
      <c r="CI94" s="164">
        <f t="shared" si="291"/>
        <v>0</v>
      </c>
      <c r="CJ94" s="165" t="b">
        <f t="shared" si="292"/>
        <v>0</v>
      </c>
      <c r="CK94" s="164">
        <f t="shared" si="293"/>
        <v>0</v>
      </c>
      <c r="CL94" s="165" t="b">
        <f t="shared" si="294"/>
        <v>0</v>
      </c>
      <c r="CM94" s="164">
        <f t="shared" si="295"/>
        <v>0</v>
      </c>
      <c r="CN94" s="165" t="b">
        <f t="shared" si="296"/>
        <v>0</v>
      </c>
      <c r="CO94" s="164">
        <f t="shared" si="297"/>
        <v>0</v>
      </c>
      <c r="CP94" s="165" t="b">
        <f t="shared" si="298"/>
        <v>0</v>
      </c>
      <c r="CQ94" s="311">
        <f t="shared" si="256"/>
        <v>0</v>
      </c>
      <c r="CR94" s="165" t="b">
        <f t="shared" si="299"/>
        <v>0</v>
      </c>
      <c r="CS94" s="311">
        <f t="shared" si="300"/>
        <v>0</v>
      </c>
      <c r="CT94" s="165" t="b">
        <f t="shared" si="301"/>
        <v>0</v>
      </c>
      <c r="CU94" s="164">
        <f t="shared" si="302"/>
        <v>0</v>
      </c>
      <c r="CV94" s="165" t="b">
        <f t="shared" si="303"/>
        <v>0</v>
      </c>
      <c r="CW94" s="164">
        <f t="shared" si="304"/>
        <v>0</v>
      </c>
      <c r="CX94" s="165" t="b">
        <f t="shared" si="305"/>
        <v>0</v>
      </c>
      <c r="CY94" s="164">
        <f t="shared" si="306"/>
        <v>0</v>
      </c>
      <c r="CZ94" s="165" t="b">
        <f t="shared" si="307"/>
        <v>0</v>
      </c>
      <c r="DA94" s="164">
        <f t="shared" si="308"/>
        <v>0</v>
      </c>
      <c r="DB94" s="165" t="b">
        <f t="shared" si="309"/>
        <v>0</v>
      </c>
      <c r="DC94" s="164">
        <f t="shared" si="310"/>
        <v>0</v>
      </c>
      <c r="DD94" s="165" t="b">
        <f t="shared" si="311"/>
        <v>0</v>
      </c>
      <c r="DE94" s="287"/>
      <c r="DF94" s="164">
        <f t="shared" si="312"/>
        <v>0</v>
      </c>
      <c r="DG94" s="165" t="b">
        <f t="shared" si="313"/>
        <v>0</v>
      </c>
      <c r="DH94" s="164">
        <f t="shared" si="314"/>
        <v>0</v>
      </c>
      <c r="DI94" s="165" t="b">
        <f t="shared" si="315"/>
        <v>0</v>
      </c>
      <c r="DJ94" s="164">
        <f t="shared" si="316"/>
        <v>0</v>
      </c>
      <c r="DK94" s="165" t="b">
        <f t="shared" si="317"/>
        <v>0</v>
      </c>
      <c r="DL94" s="164">
        <f t="shared" si="318"/>
        <v>0</v>
      </c>
      <c r="DM94" s="165" t="b">
        <f t="shared" si="319"/>
        <v>0</v>
      </c>
      <c r="DN94" s="310"/>
      <c r="DO94" s="311">
        <f t="shared" si="257"/>
        <v>0</v>
      </c>
      <c r="DP94" s="165" t="b">
        <f t="shared" si="320"/>
        <v>0</v>
      </c>
      <c r="DQ94" s="164">
        <f t="shared" si="321"/>
        <v>0</v>
      </c>
      <c r="DR94" s="165" t="b">
        <f t="shared" si="322"/>
        <v>0</v>
      </c>
      <c r="DS94" s="164">
        <f t="shared" si="323"/>
        <v>0</v>
      </c>
      <c r="DT94" s="165" t="b">
        <f t="shared" si="324"/>
        <v>0</v>
      </c>
      <c r="DU94" s="164">
        <f t="shared" si="325"/>
        <v>0</v>
      </c>
      <c r="DV94" s="165" t="b">
        <f t="shared" si="326"/>
        <v>0</v>
      </c>
      <c r="DW94" s="164">
        <f t="shared" si="327"/>
        <v>0</v>
      </c>
      <c r="DX94" s="165" t="b">
        <f t="shared" si="328"/>
        <v>0</v>
      </c>
    </row>
    <row r="95" spans="1:128" ht="15.6" customHeight="1">
      <c r="A95" s="84"/>
      <c r="B95" s="163">
        <f>'1. Plano anual atividades'!C97</f>
        <v>0</v>
      </c>
      <c r="C95" s="14"/>
      <c r="D95" s="165">
        <f>'1. Plano anual atividades'!D97</f>
        <v>0</v>
      </c>
      <c r="E95" s="165">
        <f>'1. Plano anual atividades'!I97</f>
        <v>0</v>
      </c>
      <c r="F95" s="165">
        <f>'1. Plano anual atividades'!J97</f>
        <v>0</v>
      </c>
      <c r="G95" s="165">
        <f>'1. Plano anual atividades'!K97</f>
        <v>0</v>
      </c>
      <c r="H95" s="165">
        <f>'1. Plano anual atividades'!L97</f>
        <v>0</v>
      </c>
      <c r="I95" s="165">
        <f>'1. Plano anual atividades'!M97</f>
        <v>0</v>
      </c>
      <c r="J95" s="165">
        <f>'1. Plano anual atividades'!N97</f>
        <v>0</v>
      </c>
      <c r="K95" s="165">
        <f>'1. Plano anual atividades'!O97</f>
        <v>0</v>
      </c>
      <c r="L95" s="165">
        <f>'1. Plano anual atividades'!P97</f>
        <v>0</v>
      </c>
      <c r="M95" s="165">
        <f>'1. Plano anual atividades'!Q97</f>
        <v>0</v>
      </c>
      <c r="N95" s="165">
        <f>'1. Plano anual atividades'!R97</f>
        <v>0</v>
      </c>
      <c r="O95" s="14"/>
      <c r="P95" s="14"/>
      <c r="Q95" s="165">
        <f t="shared" si="258"/>
        <v>0</v>
      </c>
      <c r="R95" s="14"/>
      <c r="S95" s="14"/>
      <c r="T95" s="165">
        <f t="shared" si="329"/>
        <v>0</v>
      </c>
      <c r="U95" s="165">
        <f t="shared" si="330"/>
        <v>0</v>
      </c>
      <c r="V95" s="14"/>
      <c r="W95" s="14"/>
      <c r="X95" s="165">
        <f t="shared" si="259"/>
        <v>0</v>
      </c>
      <c r="Y95" s="165">
        <f t="shared" si="260"/>
        <v>0</v>
      </c>
      <c r="Z95" s="256"/>
      <c r="AA95" s="14"/>
      <c r="AB95" s="166">
        <f>'1. Plano anual atividades'!E97</f>
        <v>0</v>
      </c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68"/>
      <c r="BB95" s="19"/>
      <c r="BC95" s="19"/>
      <c r="BD95" s="14"/>
      <c r="BE95" s="164">
        <f t="shared" si="261"/>
        <v>0</v>
      </c>
      <c r="BF95" s="165" t="b">
        <f t="shared" si="262"/>
        <v>0</v>
      </c>
      <c r="BG95" s="164">
        <f t="shared" si="263"/>
        <v>0</v>
      </c>
      <c r="BH95" s="165" t="b">
        <f t="shared" si="264"/>
        <v>0</v>
      </c>
      <c r="BI95" s="164">
        <f t="shared" si="265"/>
        <v>0</v>
      </c>
      <c r="BJ95" s="165" t="b">
        <f t="shared" si="266"/>
        <v>0</v>
      </c>
      <c r="BK95" s="164">
        <f t="shared" si="267"/>
        <v>0</v>
      </c>
      <c r="BL95" s="165" t="b">
        <f t="shared" si="268"/>
        <v>0</v>
      </c>
      <c r="BM95" s="164">
        <f t="shared" si="269"/>
        <v>0</v>
      </c>
      <c r="BN95" s="165" t="b">
        <f t="shared" si="270"/>
        <v>0</v>
      </c>
      <c r="BO95" s="164">
        <f t="shared" si="271"/>
        <v>0</v>
      </c>
      <c r="BP95" s="165" t="b">
        <f t="shared" si="272"/>
        <v>0</v>
      </c>
      <c r="BQ95" s="164">
        <f t="shared" si="273"/>
        <v>0</v>
      </c>
      <c r="BR95" s="165" t="b">
        <f t="shared" si="274"/>
        <v>0</v>
      </c>
      <c r="BS95" s="164">
        <f t="shared" si="275"/>
        <v>0</v>
      </c>
      <c r="BT95" s="165" t="b">
        <f t="shared" si="276"/>
        <v>0</v>
      </c>
      <c r="BU95" s="164">
        <f t="shared" si="277"/>
        <v>0</v>
      </c>
      <c r="BV95" s="165" t="b">
        <f t="shared" si="278"/>
        <v>0</v>
      </c>
      <c r="BW95" s="164">
        <f t="shared" si="279"/>
        <v>0</v>
      </c>
      <c r="BX95" s="165" t="b">
        <f t="shared" si="280"/>
        <v>0</v>
      </c>
      <c r="BY95" s="164">
        <f t="shared" si="281"/>
        <v>0</v>
      </c>
      <c r="BZ95" s="165" t="b">
        <f t="shared" si="282"/>
        <v>0</v>
      </c>
      <c r="CA95" s="164">
        <f t="shared" si="283"/>
        <v>0</v>
      </c>
      <c r="CB95" s="165" t="b">
        <f t="shared" si="284"/>
        <v>0</v>
      </c>
      <c r="CC95" s="164">
        <f t="shared" si="285"/>
        <v>0</v>
      </c>
      <c r="CD95" s="165" t="b">
        <f t="shared" si="286"/>
        <v>0</v>
      </c>
      <c r="CE95" s="164">
        <f t="shared" si="287"/>
        <v>0</v>
      </c>
      <c r="CF95" s="165" t="b">
        <f t="shared" si="288"/>
        <v>0</v>
      </c>
      <c r="CG95" s="164">
        <f t="shared" si="289"/>
        <v>0</v>
      </c>
      <c r="CH95" s="165" t="b">
        <f t="shared" si="290"/>
        <v>0</v>
      </c>
      <c r="CI95" s="164">
        <f t="shared" si="291"/>
        <v>0</v>
      </c>
      <c r="CJ95" s="165" t="b">
        <f t="shared" si="292"/>
        <v>0</v>
      </c>
      <c r="CK95" s="164">
        <f t="shared" si="293"/>
        <v>0</v>
      </c>
      <c r="CL95" s="165" t="b">
        <f t="shared" si="294"/>
        <v>0</v>
      </c>
      <c r="CM95" s="164">
        <f t="shared" si="295"/>
        <v>0</v>
      </c>
      <c r="CN95" s="165" t="b">
        <f t="shared" si="296"/>
        <v>0</v>
      </c>
      <c r="CO95" s="164">
        <f t="shared" si="297"/>
        <v>0</v>
      </c>
      <c r="CP95" s="165" t="b">
        <f t="shared" si="298"/>
        <v>0</v>
      </c>
      <c r="CQ95" s="311">
        <f t="shared" si="256"/>
        <v>0</v>
      </c>
      <c r="CR95" s="165" t="b">
        <f t="shared" si="299"/>
        <v>0</v>
      </c>
      <c r="CS95" s="311">
        <f t="shared" si="300"/>
        <v>0</v>
      </c>
      <c r="CT95" s="165" t="b">
        <f t="shared" si="301"/>
        <v>0</v>
      </c>
      <c r="CU95" s="164">
        <f t="shared" si="302"/>
        <v>0</v>
      </c>
      <c r="CV95" s="165" t="b">
        <f t="shared" si="303"/>
        <v>0</v>
      </c>
      <c r="CW95" s="164">
        <f t="shared" si="304"/>
        <v>0</v>
      </c>
      <c r="CX95" s="165" t="b">
        <f t="shared" si="305"/>
        <v>0</v>
      </c>
      <c r="CY95" s="164">
        <f t="shared" si="306"/>
        <v>0</v>
      </c>
      <c r="CZ95" s="165" t="b">
        <f t="shared" si="307"/>
        <v>0</v>
      </c>
      <c r="DA95" s="164">
        <f t="shared" si="308"/>
        <v>0</v>
      </c>
      <c r="DB95" s="165" t="b">
        <f t="shared" si="309"/>
        <v>0</v>
      </c>
      <c r="DC95" s="164">
        <f t="shared" si="310"/>
        <v>0</v>
      </c>
      <c r="DD95" s="165" t="b">
        <f t="shared" si="311"/>
        <v>0</v>
      </c>
      <c r="DE95" s="287"/>
      <c r="DF95" s="164">
        <f t="shared" si="312"/>
        <v>0</v>
      </c>
      <c r="DG95" s="165" t="b">
        <f t="shared" si="313"/>
        <v>0</v>
      </c>
      <c r="DH95" s="164">
        <f t="shared" si="314"/>
        <v>0</v>
      </c>
      <c r="DI95" s="165" t="b">
        <f t="shared" si="315"/>
        <v>0</v>
      </c>
      <c r="DJ95" s="164">
        <f t="shared" si="316"/>
        <v>0</v>
      </c>
      <c r="DK95" s="165" t="b">
        <f t="shared" si="317"/>
        <v>0</v>
      </c>
      <c r="DL95" s="164">
        <f t="shared" si="318"/>
        <v>0</v>
      </c>
      <c r="DM95" s="165" t="b">
        <f t="shared" si="319"/>
        <v>0</v>
      </c>
      <c r="DN95" s="310"/>
      <c r="DO95" s="311">
        <f t="shared" si="257"/>
        <v>0</v>
      </c>
      <c r="DP95" s="165" t="b">
        <f t="shared" si="320"/>
        <v>0</v>
      </c>
      <c r="DQ95" s="164">
        <f t="shared" si="321"/>
        <v>0</v>
      </c>
      <c r="DR95" s="165" t="b">
        <f t="shared" si="322"/>
        <v>0</v>
      </c>
      <c r="DS95" s="164">
        <f t="shared" si="323"/>
        <v>0</v>
      </c>
      <c r="DT95" s="165" t="b">
        <f t="shared" si="324"/>
        <v>0</v>
      </c>
      <c r="DU95" s="164">
        <f t="shared" si="325"/>
        <v>0</v>
      </c>
      <c r="DV95" s="165" t="b">
        <f t="shared" si="326"/>
        <v>0</v>
      </c>
      <c r="DW95" s="164">
        <f t="shared" si="327"/>
        <v>0</v>
      </c>
      <c r="DX95" s="165" t="b">
        <f t="shared" si="328"/>
        <v>0</v>
      </c>
    </row>
    <row r="96" spans="1:128" ht="15.6" customHeight="1">
      <c r="A96" s="84"/>
      <c r="B96" s="163">
        <f>'1. Plano anual atividades'!C98</f>
        <v>0</v>
      </c>
      <c r="C96" s="14"/>
      <c r="D96" s="165">
        <f>'1. Plano anual atividades'!D98</f>
        <v>0</v>
      </c>
      <c r="E96" s="165">
        <f>'1. Plano anual atividades'!I98</f>
        <v>0</v>
      </c>
      <c r="F96" s="165">
        <f>'1. Plano anual atividades'!J98</f>
        <v>0</v>
      </c>
      <c r="G96" s="165">
        <f>'1. Plano anual atividades'!K98</f>
        <v>0</v>
      </c>
      <c r="H96" s="165">
        <f>'1. Plano anual atividades'!L98</f>
        <v>0</v>
      </c>
      <c r="I96" s="165">
        <f>'1. Plano anual atividades'!M98</f>
        <v>0</v>
      </c>
      <c r="J96" s="165">
        <f>'1. Plano anual atividades'!N98</f>
        <v>0</v>
      </c>
      <c r="K96" s="165">
        <f>'1. Plano anual atividades'!O98</f>
        <v>0</v>
      </c>
      <c r="L96" s="165">
        <f>'1. Plano anual atividades'!P98</f>
        <v>0</v>
      </c>
      <c r="M96" s="165">
        <f>'1. Plano anual atividades'!Q98</f>
        <v>0</v>
      </c>
      <c r="N96" s="165">
        <f>'1. Plano anual atividades'!R98</f>
        <v>0</v>
      </c>
      <c r="O96" s="14"/>
      <c r="P96" s="14"/>
      <c r="Q96" s="165">
        <f t="shared" si="258"/>
        <v>0</v>
      </c>
      <c r="R96" s="14"/>
      <c r="S96" s="14"/>
      <c r="T96" s="165">
        <f t="shared" si="329"/>
        <v>0</v>
      </c>
      <c r="U96" s="165">
        <f t="shared" si="330"/>
        <v>0</v>
      </c>
      <c r="V96" s="14"/>
      <c r="W96" s="14"/>
      <c r="X96" s="165">
        <f t="shared" si="259"/>
        <v>0</v>
      </c>
      <c r="Y96" s="165">
        <f t="shared" si="260"/>
        <v>0</v>
      </c>
      <c r="Z96" s="14"/>
      <c r="AA96" s="14"/>
      <c r="AB96" s="166">
        <f>'1. Plano anual atividades'!E98</f>
        <v>0</v>
      </c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67"/>
      <c r="BB96" s="19"/>
      <c r="BC96" s="19"/>
      <c r="BD96" s="14"/>
      <c r="BE96" s="164">
        <f t="shared" si="261"/>
        <v>0</v>
      </c>
      <c r="BF96" s="165" t="b">
        <f t="shared" si="262"/>
        <v>0</v>
      </c>
      <c r="BG96" s="164">
        <f t="shared" si="263"/>
        <v>0</v>
      </c>
      <c r="BH96" s="165" t="b">
        <f t="shared" si="264"/>
        <v>0</v>
      </c>
      <c r="BI96" s="164">
        <f t="shared" si="265"/>
        <v>0</v>
      </c>
      <c r="BJ96" s="165" t="b">
        <f t="shared" si="266"/>
        <v>0</v>
      </c>
      <c r="BK96" s="164">
        <f t="shared" si="267"/>
        <v>0</v>
      </c>
      <c r="BL96" s="165" t="b">
        <f t="shared" si="268"/>
        <v>0</v>
      </c>
      <c r="BM96" s="164">
        <f t="shared" si="269"/>
        <v>0</v>
      </c>
      <c r="BN96" s="165" t="b">
        <f t="shared" si="270"/>
        <v>0</v>
      </c>
      <c r="BO96" s="164">
        <f t="shared" si="271"/>
        <v>0</v>
      </c>
      <c r="BP96" s="165" t="b">
        <f t="shared" si="272"/>
        <v>0</v>
      </c>
      <c r="BQ96" s="164">
        <f t="shared" si="273"/>
        <v>0</v>
      </c>
      <c r="BR96" s="165" t="b">
        <f t="shared" si="274"/>
        <v>0</v>
      </c>
      <c r="BS96" s="164">
        <f t="shared" si="275"/>
        <v>0</v>
      </c>
      <c r="BT96" s="165" t="b">
        <f t="shared" si="276"/>
        <v>0</v>
      </c>
      <c r="BU96" s="164">
        <f t="shared" si="277"/>
        <v>0</v>
      </c>
      <c r="BV96" s="165" t="b">
        <f t="shared" si="278"/>
        <v>0</v>
      </c>
      <c r="BW96" s="164">
        <f t="shared" si="279"/>
        <v>0</v>
      </c>
      <c r="BX96" s="165" t="b">
        <f t="shared" si="280"/>
        <v>0</v>
      </c>
      <c r="BY96" s="164">
        <f t="shared" si="281"/>
        <v>0</v>
      </c>
      <c r="BZ96" s="165" t="b">
        <f t="shared" si="282"/>
        <v>0</v>
      </c>
      <c r="CA96" s="164">
        <f t="shared" si="283"/>
        <v>0</v>
      </c>
      <c r="CB96" s="165" t="b">
        <f t="shared" si="284"/>
        <v>0</v>
      </c>
      <c r="CC96" s="164">
        <f t="shared" si="285"/>
        <v>0</v>
      </c>
      <c r="CD96" s="165" t="b">
        <f t="shared" si="286"/>
        <v>0</v>
      </c>
      <c r="CE96" s="164">
        <f t="shared" si="287"/>
        <v>0</v>
      </c>
      <c r="CF96" s="165" t="b">
        <f t="shared" si="288"/>
        <v>0</v>
      </c>
      <c r="CG96" s="164">
        <f t="shared" si="289"/>
        <v>0</v>
      </c>
      <c r="CH96" s="165" t="b">
        <f t="shared" si="290"/>
        <v>0</v>
      </c>
      <c r="CI96" s="164">
        <f t="shared" si="291"/>
        <v>0</v>
      </c>
      <c r="CJ96" s="165" t="b">
        <f t="shared" si="292"/>
        <v>0</v>
      </c>
      <c r="CK96" s="164">
        <f t="shared" si="293"/>
        <v>0</v>
      </c>
      <c r="CL96" s="165" t="b">
        <f t="shared" si="294"/>
        <v>0</v>
      </c>
      <c r="CM96" s="164">
        <f t="shared" si="295"/>
        <v>0</v>
      </c>
      <c r="CN96" s="165" t="b">
        <f t="shared" si="296"/>
        <v>0</v>
      </c>
      <c r="CO96" s="164">
        <f t="shared" si="297"/>
        <v>0</v>
      </c>
      <c r="CP96" s="165" t="b">
        <f t="shared" si="298"/>
        <v>0</v>
      </c>
      <c r="CQ96" s="311">
        <f t="shared" si="256"/>
        <v>0</v>
      </c>
      <c r="CR96" s="165" t="b">
        <f t="shared" si="299"/>
        <v>0</v>
      </c>
      <c r="CS96" s="311">
        <f t="shared" si="300"/>
        <v>0</v>
      </c>
      <c r="CT96" s="165" t="b">
        <f t="shared" si="301"/>
        <v>0</v>
      </c>
      <c r="CU96" s="164">
        <f t="shared" si="302"/>
        <v>0</v>
      </c>
      <c r="CV96" s="165" t="b">
        <f t="shared" si="303"/>
        <v>0</v>
      </c>
      <c r="CW96" s="164">
        <f t="shared" si="304"/>
        <v>0</v>
      </c>
      <c r="CX96" s="165" t="b">
        <f t="shared" si="305"/>
        <v>0</v>
      </c>
      <c r="CY96" s="164">
        <f t="shared" si="306"/>
        <v>0</v>
      </c>
      <c r="CZ96" s="165" t="b">
        <f t="shared" si="307"/>
        <v>0</v>
      </c>
      <c r="DA96" s="164">
        <f t="shared" si="308"/>
        <v>0</v>
      </c>
      <c r="DB96" s="165" t="b">
        <f t="shared" si="309"/>
        <v>0</v>
      </c>
      <c r="DC96" s="164">
        <f t="shared" si="310"/>
        <v>0</v>
      </c>
      <c r="DD96" s="165" t="b">
        <f t="shared" si="311"/>
        <v>0</v>
      </c>
      <c r="DE96" s="287"/>
      <c r="DF96" s="164">
        <f t="shared" si="312"/>
        <v>0</v>
      </c>
      <c r="DG96" s="165" t="b">
        <f t="shared" si="313"/>
        <v>0</v>
      </c>
      <c r="DH96" s="164">
        <f t="shared" si="314"/>
        <v>0</v>
      </c>
      <c r="DI96" s="165" t="b">
        <f t="shared" si="315"/>
        <v>0</v>
      </c>
      <c r="DJ96" s="164">
        <f t="shared" si="316"/>
        <v>0</v>
      </c>
      <c r="DK96" s="165" t="b">
        <f t="shared" si="317"/>
        <v>0</v>
      </c>
      <c r="DL96" s="164">
        <f t="shared" si="318"/>
        <v>0</v>
      </c>
      <c r="DM96" s="165" t="b">
        <f t="shared" si="319"/>
        <v>0</v>
      </c>
      <c r="DN96" s="310"/>
      <c r="DO96" s="311">
        <f t="shared" si="257"/>
        <v>0</v>
      </c>
      <c r="DP96" s="165" t="b">
        <f t="shared" si="320"/>
        <v>0</v>
      </c>
      <c r="DQ96" s="164">
        <f t="shared" si="321"/>
        <v>0</v>
      </c>
      <c r="DR96" s="165" t="b">
        <f t="shared" si="322"/>
        <v>0</v>
      </c>
      <c r="DS96" s="164">
        <f t="shared" si="323"/>
        <v>0</v>
      </c>
      <c r="DT96" s="165" t="b">
        <f t="shared" si="324"/>
        <v>0</v>
      </c>
      <c r="DU96" s="164">
        <f t="shared" si="325"/>
        <v>0</v>
      </c>
      <c r="DV96" s="165" t="b">
        <f t="shared" si="326"/>
        <v>0</v>
      </c>
      <c r="DW96" s="164">
        <f t="shared" si="327"/>
        <v>0</v>
      </c>
      <c r="DX96" s="165" t="b">
        <f t="shared" si="328"/>
        <v>0</v>
      </c>
    </row>
    <row r="97" spans="1:128" ht="15.6" customHeight="1">
      <c r="A97" s="84"/>
      <c r="B97" s="163">
        <f>'1. Plano anual atividades'!C99</f>
        <v>0</v>
      </c>
      <c r="C97" s="14"/>
      <c r="D97" s="165">
        <f>'1. Plano anual atividades'!D99</f>
        <v>0</v>
      </c>
      <c r="E97" s="165">
        <f>'1. Plano anual atividades'!I99</f>
        <v>0</v>
      </c>
      <c r="F97" s="165">
        <f>'1. Plano anual atividades'!J99</f>
        <v>0</v>
      </c>
      <c r="G97" s="165">
        <f>'1. Plano anual atividades'!K99</f>
        <v>0</v>
      </c>
      <c r="H97" s="165">
        <f>'1. Plano anual atividades'!L99</f>
        <v>0</v>
      </c>
      <c r="I97" s="165">
        <f>'1. Plano anual atividades'!M99</f>
        <v>0</v>
      </c>
      <c r="J97" s="165">
        <f>'1. Plano anual atividades'!N99</f>
        <v>0</v>
      </c>
      <c r="K97" s="165">
        <f>'1. Plano anual atividades'!O99</f>
        <v>0</v>
      </c>
      <c r="L97" s="165">
        <f>'1. Plano anual atividades'!P99</f>
        <v>0</v>
      </c>
      <c r="M97" s="165">
        <f>'1. Plano anual atividades'!Q99</f>
        <v>0</v>
      </c>
      <c r="N97" s="165">
        <f>'1. Plano anual atividades'!R99</f>
        <v>0</v>
      </c>
      <c r="O97" s="14"/>
      <c r="P97" s="14"/>
      <c r="Q97" s="165">
        <f t="shared" si="258"/>
        <v>0</v>
      </c>
      <c r="R97" s="14"/>
      <c r="S97" s="14"/>
      <c r="T97" s="165">
        <f t="shared" si="329"/>
        <v>0</v>
      </c>
      <c r="U97" s="165">
        <f t="shared" si="330"/>
        <v>0</v>
      </c>
      <c r="V97" s="14"/>
      <c r="W97" s="14"/>
      <c r="X97" s="165">
        <f t="shared" si="259"/>
        <v>0</v>
      </c>
      <c r="Y97" s="165">
        <f t="shared" si="260"/>
        <v>0</v>
      </c>
      <c r="Z97" s="14"/>
      <c r="AA97" s="14"/>
      <c r="AB97" s="166">
        <f>'1. Plano anual atividades'!E99</f>
        <v>0</v>
      </c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67"/>
      <c r="BB97" s="19"/>
      <c r="BC97" s="19"/>
      <c r="BD97" s="14"/>
      <c r="BE97" s="164">
        <f t="shared" si="261"/>
        <v>0</v>
      </c>
      <c r="BF97" s="165" t="b">
        <f t="shared" si="262"/>
        <v>0</v>
      </c>
      <c r="BG97" s="164">
        <f t="shared" si="263"/>
        <v>0</v>
      </c>
      <c r="BH97" s="165" t="b">
        <f t="shared" si="264"/>
        <v>0</v>
      </c>
      <c r="BI97" s="164">
        <f t="shared" si="265"/>
        <v>0</v>
      </c>
      <c r="BJ97" s="165" t="b">
        <f t="shared" si="266"/>
        <v>0</v>
      </c>
      <c r="BK97" s="164">
        <f t="shared" si="267"/>
        <v>0</v>
      </c>
      <c r="BL97" s="165" t="b">
        <f t="shared" si="268"/>
        <v>0</v>
      </c>
      <c r="BM97" s="164">
        <f t="shared" si="269"/>
        <v>0</v>
      </c>
      <c r="BN97" s="165" t="b">
        <f t="shared" si="270"/>
        <v>0</v>
      </c>
      <c r="BO97" s="164">
        <f t="shared" si="271"/>
        <v>0</v>
      </c>
      <c r="BP97" s="165" t="b">
        <f t="shared" si="272"/>
        <v>0</v>
      </c>
      <c r="BQ97" s="164">
        <f t="shared" si="273"/>
        <v>0</v>
      </c>
      <c r="BR97" s="165" t="b">
        <f t="shared" si="274"/>
        <v>0</v>
      </c>
      <c r="BS97" s="164">
        <f t="shared" si="275"/>
        <v>0</v>
      </c>
      <c r="BT97" s="165" t="b">
        <f t="shared" si="276"/>
        <v>0</v>
      </c>
      <c r="BU97" s="164">
        <f t="shared" si="277"/>
        <v>0</v>
      </c>
      <c r="BV97" s="165" t="b">
        <f t="shared" si="278"/>
        <v>0</v>
      </c>
      <c r="BW97" s="164">
        <f t="shared" si="279"/>
        <v>0</v>
      </c>
      <c r="BX97" s="165" t="b">
        <f t="shared" si="280"/>
        <v>0</v>
      </c>
      <c r="BY97" s="164">
        <f t="shared" si="281"/>
        <v>0</v>
      </c>
      <c r="BZ97" s="165" t="b">
        <f t="shared" si="282"/>
        <v>0</v>
      </c>
      <c r="CA97" s="164">
        <f t="shared" si="283"/>
        <v>0</v>
      </c>
      <c r="CB97" s="165" t="b">
        <f t="shared" si="284"/>
        <v>0</v>
      </c>
      <c r="CC97" s="164">
        <f t="shared" si="285"/>
        <v>0</v>
      </c>
      <c r="CD97" s="165" t="b">
        <f t="shared" si="286"/>
        <v>0</v>
      </c>
      <c r="CE97" s="164">
        <f t="shared" si="287"/>
        <v>0</v>
      </c>
      <c r="CF97" s="165" t="b">
        <f t="shared" si="288"/>
        <v>0</v>
      </c>
      <c r="CG97" s="164">
        <f t="shared" si="289"/>
        <v>0</v>
      </c>
      <c r="CH97" s="165" t="b">
        <f t="shared" si="290"/>
        <v>0</v>
      </c>
      <c r="CI97" s="164">
        <f t="shared" si="291"/>
        <v>0</v>
      </c>
      <c r="CJ97" s="165" t="b">
        <f t="shared" si="292"/>
        <v>0</v>
      </c>
      <c r="CK97" s="164">
        <f t="shared" si="293"/>
        <v>0</v>
      </c>
      <c r="CL97" s="165" t="b">
        <f t="shared" si="294"/>
        <v>0</v>
      </c>
      <c r="CM97" s="164">
        <f t="shared" si="295"/>
        <v>0</v>
      </c>
      <c r="CN97" s="165" t="b">
        <f t="shared" si="296"/>
        <v>0</v>
      </c>
      <c r="CO97" s="164">
        <f t="shared" si="297"/>
        <v>0</v>
      </c>
      <c r="CP97" s="165" t="b">
        <f t="shared" si="298"/>
        <v>0</v>
      </c>
      <c r="CQ97" s="311">
        <f t="shared" si="256"/>
        <v>0</v>
      </c>
      <c r="CR97" s="165" t="b">
        <f t="shared" si="299"/>
        <v>0</v>
      </c>
      <c r="CS97" s="311">
        <f t="shared" si="300"/>
        <v>0</v>
      </c>
      <c r="CT97" s="165" t="b">
        <f t="shared" si="301"/>
        <v>0</v>
      </c>
      <c r="CU97" s="164">
        <f t="shared" si="302"/>
        <v>0</v>
      </c>
      <c r="CV97" s="165" t="b">
        <f t="shared" si="303"/>
        <v>0</v>
      </c>
      <c r="CW97" s="164">
        <f t="shared" si="304"/>
        <v>0</v>
      </c>
      <c r="CX97" s="165" t="b">
        <f t="shared" si="305"/>
        <v>0</v>
      </c>
      <c r="CY97" s="164">
        <f t="shared" si="306"/>
        <v>0</v>
      </c>
      <c r="CZ97" s="165" t="b">
        <f t="shared" si="307"/>
        <v>0</v>
      </c>
      <c r="DA97" s="164">
        <f t="shared" si="308"/>
        <v>0</v>
      </c>
      <c r="DB97" s="165" t="b">
        <f t="shared" si="309"/>
        <v>0</v>
      </c>
      <c r="DC97" s="164">
        <f t="shared" si="310"/>
        <v>0</v>
      </c>
      <c r="DD97" s="165" t="b">
        <f t="shared" si="311"/>
        <v>0</v>
      </c>
      <c r="DE97" s="287"/>
      <c r="DF97" s="164">
        <f t="shared" si="312"/>
        <v>0</v>
      </c>
      <c r="DG97" s="165" t="b">
        <f t="shared" si="313"/>
        <v>0</v>
      </c>
      <c r="DH97" s="164">
        <f t="shared" si="314"/>
        <v>0</v>
      </c>
      <c r="DI97" s="165" t="b">
        <f t="shared" si="315"/>
        <v>0</v>
      </c>
      <c r="DJ97" s="164">
        <f t="shared" si="316"/>
        <v>0</v>
      </c>
      <c r="DK97" s="165" t="b">
        <f t="shared" si="317"/>
        <v>0</v>
      </c>
      <c r="DL97" s="164">
        <f t="shared" si="318"/>
        <v>0</v>
      </c>
      <c r="DM97" s="165" t="b">
        <f t="shared" si="319"/>
        <v>0</v>
      </c>
      <c r="DN97" s="310"/>
      <c r="DO97" s="311">
        <f t="shared" si="257"/>
        <v>0</v>
      </c>
      <c r="DP97" s="165" t="b">
        <f t="shared" si="320"/>
        <v>0</v>
      </c>
      <c r="DQ97" s="164">
        <f t="shared" si="321"/>
        <v>0</v>
      </c>
      <c r="DR97" s="165" t="b">
        <f t="shared" si="322"/>
        <v>0</v>
      </c>
      <c r="DS97" s="164">
        <f t="shared" si="323"/>
        <v>0</v>
      </c>
      <c r="DT97" s="165" t="b">
        <f t="shared" si="324"/>
        <v>0</v>
      </c>
      <c r="DU97" s="164">
        <f t="shared" si="325"/>
        <v>0</v>
      </c>
      <c r="DV97" s="165" t="b">
        <f t="shared" si="326"/>
        <v>0</v>
      </c>
      <c r="DW97" s="164">
        <f t="shared" si="327"/>
        <v>0</v>
      </c>
      <c r="DX97" s="165" t="b">
        <f t="shared" si="328"/>
        <v>0</v>
      </c>
    </row>
    <row r="98" spans="1:128" ht="15.6" customHeight="1">
      <c r="A98" s="84"/>
      <c r="B98" s="163">
        <f>'1. Plano anual atividades'!C100</f>
        <v>0</v>
      </c>
      <c r="C98" s="14"/>
      <c r="D98" s="165">
        <f>'1. Plano anual atividades'!D100</f>
        <v>0</v>
      </c>
      <c r="E98" s="165">
        <f>'1. Plano anual atividades'!I100</f>
        <v>0</v>
      </c>
      <c r="F98" s="165">
        <f>'1. Plano anual atividades'!J100</f>
        <v>0</v>
      </c>
      <c r="G98" s="165">
        <f>'1. Plano anual atividades'!K100</f>
        <v>0</v>
      </c>
      <c r="H98" s="165">
        <f>'1. Plano anual atividades'!L100</f>
        <v>0</v>
      </c>
      <c r="I98" s="165">
        <f>'1. Plano anual atividades'!M100</f>
        <v>0</v>
      </c>
      <c r="J98" s="165">
        <f>'1. Plano anual atividades'!N100</f>
        <v>0</v>
      </c>
      <c r="K98" s="165">
        <f>'1. Plano anual atividades'!O100</f>
        <v>0</v>
      </c>
      <c r="L98" s="165">
        <f>'1. Plano anual atividades'!P100</f>
        <v>0</v>
      </c>
      <c r="M98" s="165">
        <f>'1. Plano anual atividades'!Q100</f>
        <v>0</v>
      </c>
      <c r="N98" s="165">
        <f>'1. Plano anual atividades'!R100</f>
        <v>0</v>
      </c>
      <c r="O98" s="14"/>
      <c r="P98" s="14"/>
      <c r="Q98" s="165">
        <f t="shared" si="258"/>
        <v>0</v>
      </c>
      <c r="R98" s="14"/>
      <c r="S98" s="14"/>
      <c r="T98" s="165">
        <f t="shared" si="329"/>
        <v>0</v>
      </c>
      <c r="U98" s="165">
        <f t="shared" si="330"/>
        <v>0</v>
      </c>
      <c r="V98" s="14"/>
      <c r="W98" s="14"/>
      <c r="X98" s="165">
        <f t="shared" si="259"/>
        <v>0</v>
      </c>
      <c r="Y98" s="165">
        <f t="shared" si="260"/>
        <v>0</v>
      </c>
      <c r="Z98" s="14"/>
      <c r="AA98" s="14"/>
      <c r="AB98" s="166">
        <f>'1. Plano anual atividades'!E100</f>
        <v>0</v>
      </c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67"/>
      <c r="BB98" s="19"/>
      <c r="BC98" s="19"/>
      <c r="BD98" s="14"/>
      <c r="BE98" s="164">
        <f t="shared" si="261"/>
        <v>0</v>
      </c>
      <c r="BF98" s="165" t="b">
        <f t="shared" si="262"/>
        <v>0</v>
      </c>
      <c r="BG98" s="164">
        <f t="shared" si="263"/>
        <v>0</v>
      </c>
      <c r="BH98" s="165" t="b">
        <f t="shared" si="264"/>
        <v>0</v>
      </c>
      <c r="BI98" s="164">
        <f t="shared" si="265"/>
        <v>0</v>
      </c>
      <c r="BJ98" s="165" t="b">
        <f t="shared" si="266"/>
        <v>0</v>
      </c>
      <c r="BK98" s="164">
        <f t="shared" si="267"/>
        <v>0</v>
      </c>
      <c r="BL98" s="165" t="b">
        <f t="shared" si="268"/>
        <v>0</v>
      </c>
      <c r="BM98" s="164">
        <f t="shared" si="269"/>
        <v>0</v>
      </c>
      <c r="BN98" s="165" t="b">
        <f t="shared" si="270"/>
        <v>0</v>
      </c>
      <c r="BO98" s="164">
        <f t="shared" si="271"/>
        <v>0</v>
      </c>
      <c r="BP98" s="165" t="b">
        <f t="shared" si="272"/>
        <v>0</v>
      </c>
      <c r="BQ98" s="164">
        <f t="shared" si="273"/>
        <v>0</v>
      </c>
      <c r="BR98" s="165" t="b">
        <f t="shared" si="274"/>
        <v>0</v>
      </c>
      <c r="BS98" s="164">
        <f t="shared" si="275"/>
        <v>0</v>
      </c>
      <c r="BT98" s="165" t="b">
        <f t="shared" si="276"/>
        <v>0</v>
      </c>
      <c r="BU98" s="164">
        <f t="shared" si="277"/>
        <v>0</v>
      </c>
      <c r="BV98" s="165" t="b">
        <f t="shared" si="278"/>
        <v>0</v>
      </c>
      <c r="BW98" s="164">
        <f t="shared" si="279"/>
        <v>0</v>
      </c>
      <c r="BX98" s="165" t="b">
        <f t="shared" si="280"/>
        <v>0</v>
      </c>
      <c r="BY98" s="164">
        <f t="shared" si="281"/>
        <v>0</v>
      </c>
      <c r="BZ98" s="165" t="b">
        <f t="shared" si="282"/>
        <v>0</v>
      </c>
      <c r="CA98" s="164">
        <f t="shared" si="283"/>
        <v>0</v>
      </c>
      <c r="CB98" s="165" t="b">
        <f t="shared" si="284"/>
        <v>0</v>
      </c>
      <c r="CC98" s="164">
        <f t="shared" si="285"/>
        <v>0</v>
      </c>
      <c r="CD98" s="165" t="b">
        <f t="shared" si="286"/>
        <v>0</v>
      </c>
      <c r="CE98" s="164">
        <f t="shared" si="287"/>
        <v>0</v>
      </c>
      <c r="CF98" s="165" t="b">
        <f t="shared" si="288"/>
        <v>0</v>
      </c>
      <c r="CG98" s="164">
        <f t="shared" si="289"/>
        <v>0</v>
      </c>
      <c r="CH98" s="165" t="b">
        <f t="shared" si="290"/>
        <v>0</v>
      </c>
      <c r="CI98" s="164">
        <f t="shared" si="291"/>
        <v>0</v>
      </c>
      <c r="CJ98" s="165" t="b">
        <f t="shared" si="292"/>
        <v>0</v>
      </c>
      <c r="CK98" s="164">
        <f t="shared" si="293"/>
        <v>0</v>
      </c>
      <c r="CL98" s="165" t="b">
        <f t="shared" si="294"/>
        <v>0</v>
      </c>
      <c r="CM98" s="164">
        <f t="shared" si="295"/>
        <v>0</v>
      </c>
      <c r="CN98" s="165" t="b">
        <f t="shared" si="296"/>
        <v>0</v>
      </c>
      <c r="CO98" s="164">
        <f t="shared" si="297"/>
        <v>0</v>
      </c>
      <c r="CP98" s="165" t="b">
        <f t="shared" si="298"/>
        <v>0</v>
      </c>
      <c r="CQ98" s="311">
        <f t="shared" si="256"/>
        <v>0</v>
      </c>
      <c r="CR98" s="165" t="b">
        <f t="shared" si="299"/>
        <v>0</v>
      </c>
      <c r="CS98" s="311">
        <f t="shared" si="300"/>
        <v>0</v>
      </c>
      <c r="CT98" s="165" t="b">
        <f t="shared" si="301"/>
        <v>0</v>
      </c>
      <c r="CU98" s="164">
        <f t="shared" si="302"/>
        <v>0</v>
      </c>
      <c r="CV98" s="165" t="b">
        <f t="shared" si="303"/>
        <v>0</v>
      </c>
      <c r="CW98" s="164">
        <f t="shared" si="304"/>
        <v>0</v>
      </c>
      <c r="CX98" s="165" t="b">
        <f t="shared" si="305"/>
        <v>0</v>
      </c>
      <c r="CY98" s="164">
        <f t="shared" si="306"/>
        <v>0</v>
      </c>
      <c r="CZ98" s="165" t="b">
        <f t="shared" si="307"/>
        <v>0</v>
      </c>
      <c r="DA98" s="164">
        <f t="shared" si="308"/>
        <v>0</v>
      </c>
      <c r="DB98" s="165" t="b">
        <f t="shared" si="309"/>
        <v>0</v>
      </c>
      <c r="DC98" s="164">
        <f t="shared" si="310"/>
        <v>0</v>
      </c>
      <c r="DD98" s="165" t="b">
        <f t="shared" si="311"/>
        <v>0</v>
      </c>
      <c r="DE98" s="287"/>
      <c r="DF98" s="164">
        <f t="shared" si="312"/>
        <v>0</v>
      </c>
      <c r="DG98" s="165" t="b">
        <f t="shared" si="313"/>
        <v>0</v>
      </c>
      <c r="DH98" s="164">
        <f t="shared" si="314"/>
        <v>0</v>
      </c>
      <c r="DI98" s="165" t="b">
        <f t="shared" si="315"/>
        <v>0</v>
      </c>
      <c r="DJ98" s="164">
        <f t="shared" si="316"/>
        <v>0</v>
      </c>
      <c r="DK98" s="165" t="b">
        <f t="shared" si="317"/>
        <v>0</v>
      </c>
      <c r="DL98" s="164">
        <f t="shared" si="318"/>
        <v>0</v>
      </c>
      <c r="DM98" s="165" t="b">
        <f t="shared" si="319"/>
        <v>0</v>
      </c>
      <c r="DN98" s="310"/>
      <c r="DO98" s="311">
        <f t="shared" si="257"/>
        <v>0</v>
      </c>
      <c r="DP98" s="165" t="b">
        <f t="shared" si="320"/>
        <v>0</v>
      </c>
      <c r="DQ98" s="164">
        <f t="shared" si="321"/>
        <v>0</v>
      </c>
      <c r="DR98" s="165" t="b">
        <f t="shared" si="322"/>
        <v>0</v>
      </c>
      <c r="DS98" s="164">
        <f t="shared" si="323"/>
        <v>0</v>
      </c>
      <c r="DT98" s="165" t="b">
        <f t="shared" si="324"/>
        <v>0</v>
      </c>
      <c r="DU98" s="164">
        <f t="shared" si="325"/>
        <v>0</v>
      </c>
      <c r="DV98" s="165" t="b">
        <f t="shared" si="326"/>
        <v>0</v>
      </c>
      <c r="DW98" s="164">
        <f t="shared" si="327"/>
        <v>0</v>
      </c>
      <c r="DX98" s="165" t="b">
        <f t="shared" si="328"/>
        <v>0</v>
      </c>
    </row>
    <row r="99" spans="1:128" ht="15.6" customHeight="1">
      <c r="A99" s="84"/>
      <c r="B99" s="163">
        <f>'1. Plano anual atividades'!C101</f>
        <v>0</v>
      </c>
      <c r="C99" s="14"/>
      <c r="D99" s="165">
        <f>'1. Plano anual atividades'!D101</f>
        <v>0</v>
      </c>
      <c r="E99" s="165">
        <f>'1. Plano anual atividades'!I101</f>
        <v>0</v>
      </c>
      <c r="F99" s="165">
        <f>'1. Plano anual atividades'!J101</f>
        <v>0</v>
      </c>
      <c r="G99" s="165">
        <f>'1. Plano anual atividades'!K101</f>
        <v>0</v>
      </c>
      <c r="H99" s="165">
        <f>'1. Plano anual atividades'!L101</f>
        <v>0</v>
      </c>
      <c r="I99" s="165">
        <f>'1. Plano anual atividades'!M101</f>
        <v>0</v>
      </c>
      <c r="J99" s="165">
        <f>'1. Plano anual atividades'!N101</f>
        <v>0</v>
      </c>
      <c r="K99" s="165">
        <f>'1. Plano anual atividades'!O101</f>
        <v>0</v>
      </c>
      <c r="L99" s="165">
        <f>'1. Plano anual atividades'!P101</f>
        <v>0</v>
      </c>
      <c r="M99" s="165">
        <f>'1. Plano anual atividades'!Q101</f>
        <v>0</v>
      </c>
      <c r="N99" s="165">
        <f>'1. Plano anual atividades'!R101</f>
        <v>0</v>
      </c>
      <c r="O99" s="14"/>
      <c r="P99" s="14"/>
      <c r="Q99" s="165">
        <f t="shared" si="258"/>
        <v>0</v>
      </c>
      <c r="R99" s="14"/>
      <c r="S99" s="14"/>
      <c r="T99" s="165">
        <f t="shared" si="329"/>
        <v>0</v>
      </c>
      <c r="U99" s="165">
        <f t="shared" si="330"/>
        <v>0</v>
      </c>
      <c r="V99" s="14"/>
      <c r="W99" s="14"/>
      <c r="X99" s="165">
        <f t="shared" si="259"/>
        <v>0</v>
      </c>
      <c r="Y99" s="165">
        <f t="shared" si="260"/>
        <v>0</v>
      </c>
      <c r="Z99" s="14"/>
      <c r="AA99" s="14"/>
      <c r="AB99" s="166">
        <f>'1. Plano anual atividades'!E101</f>
        <v>0</v>
      </c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67"/>
      <c r="BB99" s="19"/>
      <c r="BC99" s="19"/>
      <c r="BD99" s="14"/>
      <c r="BE99" s="164">
        <f t="shared" si="261"/>
        <v>0</v>
      </c>
      <c r="BF99" s="165" t="b">
        <f t="shared" si="262"/>
        <v>0</v>
      </c>
      <c r="BG99" s="164">
        <f t="shared" si="263"/>
        <v>0</v>
      </c>
      <c r="BH99" s="165" t="b">
        <f t="shared" si="264"/>
        <v>0</v>
      </c>
      <c r="BI99" s="164">
        <f t="shared" si="265"/>
        <v>0</v>
      </c>
      <c r="BJ99" s="165" t="b">
        <f t="shared" si="266"/>
        <v>0</v>
      </c>
      <c r="BK99" s="164">
        <f t="shared" si="267"/>
        <v>0</v>
      </c>
      <c r="BL99" s="165" t="b">
        <f t="shared" si="268"/>
        <v>0</v>
      </c>
      <c r="BM99" s="164">
        <f t="shared" si="269"/>
        <v>0</v>
      </c>
      <c r="BN99" s="165" t="b">
        <f t="shared" si="270"/>
        <v>0</v>
      </c>
      <c r="BO99" s="164">
        <f t="shared" si="271"/>
        <v>0</v>
      </c>
      <c r="BP99" s="165" t="b">
        <f t="shared" si="272"/>
        <v>0</v>
      </c>
      <c r="BQ99" s="164">
        <f t="shared" si="273"/>
        <v>0</v>
      </c>
      <c r="BR99" s="165" t="b">
        <f t="shared" si="274"/>
        <v>0</v>
      </c>
      <c r="BS99" s="164">
        <f t="shared" si="275"/>
        <v>0</v>
      </c>
      <c r="BT99" s="165" t="b">
        <f t="shared" si="276"/>
        <v>0</v>
      </c>
      <c r="BU99" s="164">
        <f t="shared" si="277"/>
        <v>0</v>
      </c>
      <c r="BV99" s="165" t="b">
        <f t="shared" si="278"/>
        <v>0</v>
      </c>
      <c r="BW99" s="164">
        <f t="shared" si="279"/>
        <v>0</v>
      </c>
      <c r="BX99" s="165" t="b">
        <f t="shared" si="280"/>
        <v>0</v>
      </c>
      <c r="BY99" s="164">
        <f t="shared" si="281"/>
        <v>0</v>
      </c>
      <c r="BZ99" s="165" t="b">
        <f t="shared" si="282"/>
        <v>0</v>
      </c>
      <c r="CA99" s="164">
        <f t="shared" si="283"/>
        <v>0</v>
      </c>
      <c r="CB99" s="165" t="b">
        <f t="shared" si="284"/>
        <v>0</v>
      </c>
      <c r="CC99" s="164">
        <f t="shared" si="285"/>
        <v>0</v>
      </c>
      <c r="CD99" s="165" t="b">
        <f t="shared" si="286"/>
        <v>0</v>
      </c>
      <c r="CE99" s="164">
        <f t="shared" si="287"/>
        <v>0</v>
      </c>
      <c r="CF99" s="165" t="b">
        <f t="shared" si="288"/>
        <v>0</v>
      </c>
      <c r="CG99" s="164">
        <f t="shared" si="289"/>
        <v>0</v>
      </c>
      <c r="CH99" s="165" t="b">
        <f t="shared" si="290"/>
        <v>0</v>
      </c>
      <c r="CI99" s="164">
        <f t="shared" si="291"/>
        <v>0</v>
      </c>
      <c r="CJ99" s="165" t="b">
        <f t="shared" si="292"/>
        <v>0</v>
      </c>
      <c r="CK99" s="164">
        <f t="shared" si="293"/>
        <v>0</v>
      </c>
      <c r="CL99" s="165" t="b">
        <f t="shared" si="294"/>
        <v>0</v>
      </c>
      <c r="CM99" s="164">
        <f t="shared" si="295"/>
        <v>0</v>
      </c>
      <c r="CN99" s="165" t="b">
        <f t="shared" si="296"/>
        <v>0</v>
      </c>
      <c r="CO99" s="164">
        <f t="shared" si="297"/>
        <v>0</v>
      </c>
      <c r="CP99" s="165" t="b">
        <f t="shared" si="298"/>
        <v>0</v>
      </c>
      <c r="CQ99" s="311">
        <f t="shared" si="256"/>
        <v>0</v>
      </c>
      <c r="CR99" s="165" t="b">
        <f t="shared" si="299"/>
        <v>0</v>
      </c>
      <c r="CS99" s="311">
        <f t="shared" si="300"/>
        <v>0</v>
      </c>
      <c r="CT99" s="165" t="b">
        <f t="shared" si="301"/>
        <v>0</v>
      </c>
      <c r="CU99" s="164">
        <f t="shared" si="302"/>
        <v>0</v>
      </c>
      <c r="CV99" s="165" t="b">
        <f t="shared" si="303"/>
        <v>0</v>
      </c>
      <c r="CW99" s="164">
        <f t="shared" si="304"/>
        <v>0</v>
      </c>
      <c r="CX99" s="165" t="b">
        <f t="shared" si="305"/>
        <v>0</v>
      </c>
      <c r="CY99" s="164">
        <f t="shared" si="306"/>
        <v>0</v>
      </c>
      <c r="CZ99" s="165" t="b">
        <f t="shared" si="307"/>
        <v>0</v>
      </c>
      <c r="DA99" s="164">
        <f t="shared" si="308"/>
        <v>0</v>
      </c>
      <c r="DB99" s="165" t="b">
        <f t="shared" si="309"/>
        <v>0</v>
      </c>
      <c r="DC99" s="164">
        <f t="shared" si="310"/>
        <v>0</v>
      </c>
      <c r="DD99" s="165" t="b">
        <f t="shared" si="311"/>
        <v>0</v>
      </c>
      <c r="DE99" s="287"/>
      <c r="DF99" s="164">
        <f t="shared" si="312"/>
        <v>0</v>
      </c>
      <c r="DG99" s="165" t="b">
        <f t="shared" si="313"/>
        <v>0</v>
      </c>
      <c r="DH99" s="164">
        <f t="shared" si="314"/>
        <v>0</v>
      </c>
      <c r="DI99" s="165" t="b">
        <f t="shared" si="315"/>
        <v>0</v>
      </c>
      <c r="DJ99" s="164">
        <f t="shared" si="316"/>
        <v>0</v>
      </c>
      <c r="DK99" s="165" t="b">
        <f t="shared" si="317"/>
        <v>0</v>
      </c>
      <c r="DL99" s="164">
        <f t="shared" si="318"/>
        <v>0</v>
      </c>
      <c r="DM99" s="165" t="b">
        <f t="shared" si="319"/>
        <v>0</v>
      </c>
      <c r="DN99" s="310"/>
      <c r="DO99" s="311">
        <f t="shared" si="257"/>
        <v>0</v>
      </c>
      <c r="DP99" s="165" t="b">
        <f t="shared" si="320"/>
        <v>0</v>
      </c>
      <c r="DQ99" s="164">
        <f t="shared" si="321"/>
        <v>0</v>
      </c>
      <c r="DR99" s="165" t="b">
        <f t="shared" si="322"/>
        <v>0</v>
      </c>
      <c r="DS99" s="164">
        <f t="shared" si="323"/>
        <v>0</v>
      </c>
      <c r="DT99" s="165" t="b">
        <f t="shared" si="324"/>
        <v>0</v>
      </c>
      <c r="DU99" s="164">
        <f t="shared" si="325"/>
        <v>0</v>
      </c>
      <c r="DV99" s="165" t="b">
        <f t="shared" si="326"/>
        <v>0</v>
      </c>
      <c r="DW99" s="164">
        <f t="shared" si="327"/>
        <v>0</v>
      </c>
      <c r="DX99" s="165" t="b">
        <f t="shared" si="328"/>
        <v>0</v>
      </c>
    </row>
    <row r="100" spans="1:128" ht="15.6" customHeight="1">
      <c r="A100" s="84"/>
      <c r="B100" s="163">
        <f>'1. Plano anual atividades'!C102</f>
        <v>0</v>
      </c>
      <c r="C100" s="14"/>
      <c r="D100" s="165">
        <f>'1. Plano anual atividades'!D102</f>
        <v>0</v>
      </c>
      <c r="E100" s="165">
        <f>'1. Plano anual atividades'!I102</f>
        <v>0</v>
      </c>
      <c r="F100" s="165">
        <f>'1. Plano anual atividades'!J102</f>
        <v>0</v>
      </c>
      <c r="G100" s="165">
        <f>'1. Plano anual atividades'!K102</f>
        <v>0</v>
      </c>
      <c r="H100" s="165">
        <f>'1. Plano anual atividades'!L102</f>
        <v>0</v>
      </c>
      <c r="I100" s="165">
        <f>'1. Plano anual atividades'!M102</f>
        <v>0</v>
      </c>
      <c r="J100" s="165">
        <f>'1. Plano anual atividades'!N102</f>
        <v>0</v>
      </c>
      <c r="K100" s="165">
        <f>'1. Plano anual atividades'!O102</f>
        <v>0</v>
      </c>
      <c r="L100" s="165">
        <f>'1. Plano anual atividades'!P102</f>
        <v>0</v>
      </c>
      <c r="M100" s="165">
        <f>'1. Plano anual atividades'!Q102</f>
        <v>0</v>
      </c>
      <c r="N100" s="165">
        <f>'1. Plano anual atividades'!R102</f>
        <v>0</v>
      </c>
      <c r="O100" s="14"/>
      <c r="P100" s="14"/>
      <c r="Q100" s="165">
        <f t="shared" si="258"/>
        <v>0</v>
      </c>
      <c r="R100" s="14"/>
      <c r="S100" s="14"/>
      <c r="T100" s="165">
        <f t="shared" si="329"/>
        <v>0</v>
      </c>
      <c r="U100" s="165">
        <f t="shared" si="330"/>
        <v>0</v>
      </c>
      <c r="V100" s="14"/>
      <c r="W100" s="14"/>
      <c r="X100" s="165">
        <f t="shared" si="259"/>
        <v>0</v>
      </c>
      <c r="Y100" s="165">
        <f t="shared" si="260"/>
        <v>0</v>
      </c>
      <c r="Z100" s="14"/>
      <c r="AA100" s="14"/>
      <c r="AB100" s="166">
        <f>'1. Plano anual atividades'!E102</f>
        <v>0</v>
      </c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67"/>
      <c r="BB100" s="19"/>
      <c r="BC100" s="19"/>
      <c r="BD100" s="14"/>
      <c r="BE100" s="164">
        <f t="shared" si="261"/>
        <v>0</v>
      </c>
      <c r="BF100" s="165" t="b">
        <f t="shared" si="262"/>
        <v>0</v>
      </c>
      <c r="BG100" s="164">
        <f t="shared" si="263"/>
        <v>0</v>
      </c>
      <c r="BH100" s="165" t="b">
        <f t="shared" si="264"/>
        <v>0</v>
      </c>
      <c r="BI100" s="164">
        <f t="shared" si="265"/>
        <v>0</v>
      </c>
      <c r="BJ100" s="165" t="b">
        <f t="shared" si="266"/>
        <v>0</v>
      </c>
      <c r="BK100" s="164">
        <f t="shared" si="267"/>
        <v>0</v>
      </c>
      <c r="BL100" s="165" t="b">
        <f t="shared" si="268"/>
        <v>0</v>
      </c>
      <c r="BM100" s="164">
        <f t="shared" si="269"/>
        <v>0</v>
      </c>
      <c r="BN100" s="165" t="b">
        <f t="shared" si="270"/>
        <v>0</v>
      </c>
      <c r="BO100" s="164">
        <f t="shared" si="271"/>
        <v>0</v>
      </c>
      <c r="BP100" s="165" t="b">
        <f t="shared" si="272"/>
        <v>0</v>
      </c>
      <c r="BQ100" s="164">
        <f t="shared" si="273"/>
        <v>0</v>
      </c>
      <c r="BR100" s="165" t="b">
        <f t="shared" si="274"/>
        <v>0</v>
      </c>
      <c r="BS100" s="164">
        <f t="shared" si="275"/>
        <v>0</v>
      </c>
      <c r="BT100" s="165" t="b">
        <f t="shared" si="276"/>
        <v>0</v>
      </c>
      <c r="BU100" s="164">
        <f t="shared" si="277"/>
        <v>0</v>
      </c>
      <c r="BV100" s="165" t="b">
        <f t="shared" si="278"/>
        <v>0</v>
      </c>
      <c r="BW100" s="164">
        <f t="shared" si="279"/>
        <v>0</v>
      </c>
      <c r="BX100" s="165" t="b">
        <f t="shared" si="280"/>
        <v>0</v>
      </c>
      <c r="BY100" s="164">
        <f t="shared" si="281"/>
        <v>0</v>
      </c>
      <c r="BZ100" s="165" t="b">
        <f t="shared" si="282"/>
        <v>0</v>
      </c>
      <c r="CA100" s="164">
        <f t="shared" si="283"/>
        <v>0</v>
      </c>
      <c r="CB100" s="165" t="b">
        <f t="shared" si="284"/>
        <v>0</v>
      </c>
      <c r="CC100" s="164">
        <f t="shared" si="285"/>
        <v>0</v>
      </c>
      <c r="CD100" s="165" t="b">
        <f t="shared" si="286"/>
        <v>0</v>
      </c>
      <c r="CE100" s="164">
        <f t="shared" si="287"/>
        <v>0</v>
      </c>
      <c r="CF100" s="165" t="b">
        <f t="shared" si="288"/>
        <v>0</v>
      </c>
      <c r="CG100" s="164">
        <f t="shared" si="289"/>
        <v>0</v>
      </c>
      <c r="CH100" s="165" t="b">
        <f t="shared" si="290"/>
        <v>0</v>
      </c>
      <c r="CI100" s="164">
        <f t="shared" si="291"/>
        <v>0</v>
      </c>
      <c r="CJ100" s="165" t="b">
        <f t="shared" si="292"/>
        <v>0</v>
      </c>
      <c r="CK100" s="164">
        <f t="shared" si="293"/>
        <v>0</v>
      </c>
      <c r="CL100" s="165" t="b">
        <f t="shared" si="294"/>
        <v>0</v>
      </c>
      <c r="CM100" s="164">
        <f t="shared" si="295"/>
        <v>0</v>
      </c>
      <c r="CN100" s="165" t="b">
        <f t="shared" si="296"/>
        <v>0</v>
      </c>
      <c r="CO100" s="164">
        <f t="shared" si="297"/>
        <v>0</v>
      </c>
      <c r="CP100" s="165" t="b">
        <f t="shared" si="298"/>
        <v>0</v>
      </c>
      <c r="CQ100" s="311">
        <f t="shared" si="256"/>
        <v>0</v>
      </c>
      <c r="CR100" s="165" t="b">
        <f t="shared" si="299"/>
        <v>0</v>
      </c>
      <c r="CS100" s="311">
        <f t="shared" si="300"/>
        <v>0</v>
      </c>
      <c r="CT100" s="165" t="b">
        <f t="shared" si="301"/>
        <v>0</v>
      </c>
      <c r="CU100" s="164">
        <f t="shared" si="302"/>
        <v>0</v>
      </c>
      <c r="CV100" s="165" t="b">
        <f t="shared" si="303"/>
        <v>0</v>
      </c>
      <c r="CW100" s="164">
        <f t="shared" si="304"/>
        <v>0</v>
      </c>
      <c r="CX100" s="165" t="b">
        <f t="shared" si="305"/>
        <v>0</v>
      </c>
      <c r="CY100" s="164">
        <f t="shared" si="306"/>
        <v>0</v>
      </c>
      <c r="CZ100" s="165" t="b">
        <f t="shared" si="307"/>
        <v>0</v>
      </c>
      <c r="DA100" s="164">
        <f t="shared" si="308"/>
        <v>0</v>
      </c>
      <c r="DB100" s="165" t="b">
        <f t="shared" si="309"/>
        <v>0</v>
      </c>
      <c r="DC100" s="164">
        <f t="shared" si="310"/>
        <v>0</v>
      </c>
      <c r="DD100" s="165" t="b">
        <f t="shared" si="311"/>
        <v>0</v>
      </c>
      <c r="DE100" s="287"/>
      <c r="DF100" s="164">
        <f t="shared" si="312"/>
        <v>0</v>
      </c>
      <c r="DG100" s="165" t="b">
        <f t="shared" si="313"/>
        <v>0</v>
      </c>
      <c r="DH100" s="164">
        <f t="shared" si="314"/>
        <v>0</v>
      </c>
      <c r="DI100" s="165" t="b">
        <f t="shared" si="315"/>
        <v>0</v>
      </c>
      <c r="DJ100" s="164">
        <f t="shared" si="316"/>
        <v>0</v>
      </c>
      <c r="DK100" s="165" t="b">
        <f t="shared" si="317"/>
        <v>0</v>
      </c>
      <c r="DL100" s="164">
        <f t="shared" si="318"/>
        <v>0</v>
      </c>
      <c r="DM100" s="165" t="b">
        <f t="shared" si="319"/>
        <v>0</v>
      </c>
      <c r="DN100" s="310"/>
      <c r="DO100" s="311">
        <f t="shared" si="257"/>
        <v>0</v>
      </c>
      <c r="DP100" s="165" t="b">
        <f t="shared" si="320"/>
        <v>0</v>
      </c>
      <c r="DQ100" s="164">
        <f t="shared" si="321"/>
        <v>0</v>
      </c>
      <c r="DR100" s="165" t="b">
        <f t="shared" si="322"/>
        <v>0</v>
      </c>
      <c r="DS100" s="164">
        <f t="shared" si="323"/>
        <v>0</v>
      </c>
      <c r="DT100" s="165" t="b">
        <f t="shared" si="324"/>
        <v>0</v>
      </c>
      <c r="DU100" s="164">
        <f t="shared" si="325"/>
        <v>0</v>
      </c>
      <c r="DV100" s="165" t="b">
        <f t="shared" si="326"/>
        <v>0</v>
      </c>
      <c r="DW100" s="164">
        <f t="shared" si="327"/>
        <v>0</v>
      </c>
      <c r="DX100" s="165" t="b">
        <f t="shared" si="328"/>
        <v>0</v>
      </c>
    </row>
    <row r="101" spans="1:128" ht="15.6" customHeight="1">
      <c r="A101" s="84"/>
      <c r="B101" s="163">
        <f>'1. Plano anual atividades'!C103</f>
        <v>0</v>
      </c>
      <c r="C101" s="14"/>
      <c r="D101" s="165">
        <f>'1. Plano anual atividades'!D103</f>
        <v>0</v>
      </c>
      <c r="E101" s="165">
        <f>'1. Plano anual atividades'!I103</f>
        <v>0</v>
      </c>
      <c r="F101" s="165">
        <f>'1. Plano anual atividades'!J103</f>
        <v>0</v>
      </c>
      <c r="G101" s="165">
        <f>'1. Plano anual atividades'!K103</f>
        <v>0</v>
      </c>
      <c r="H101" s="165">
        <f>'1. Plano anual atividades'!L103</f>
        <v>0</v>
      </c>
      <c r="I101" s="165">
        <f>'1. Plano anual atividades'!M103</f>
        <v>0</v>
      </c>
      <c r="J101" s="165">
        <f>'1. Plano anual atividades'!N103</f>
        <v>0</v>
      </c>
      <c r="K101" s="165">
        <f>'1. Plano anual atividades'!O103</f>
        <v>0</v>
      </c>
      <c r="L101" s="165">
        <f>'1. Plano anual atividades'!P103</f>
        <v>0</v>
      </c>
      <c r="M101" s="165">
        <f>'1. Plano anual atividades'!Q103</f>
        <v>0</v>
      </c>
      <c r="N101" s="165">
        <f>'1. Plano anual atividades'!R103</f>
        <v>0</v>
      </c>
      <c r="O101" s="14"/>
      <c r="P101" s="14"/>
      <c r="Q101" s="165">
        <f t="shared" si="258"/>
        <v>0</v>
      </c>
      <c r="R101" s="14"/>
      <c r="S101" s="14"/>
      <c r="T101" s="165">
        <f>P101*R101</f>
        <v>0</v>
      </c>
      <c r="U101" s="165">
        <f>P101*S101</f>
        <v>0</v>
      </c>
      <c r="V101" s="14"/>
      <c r="W101" s="14"/>
      <c r="X101" s="165">
        <f t="shared" si="259"/>
        <v>0</v>
      </c>
      <c r="Y101" s="165">
        <f t="shared" si="260"/>
        <v>0</v>
      </c>
      <c r="Z101" s="14"/>
      <c r="AA101" s="14"/>
      <c r="AB101" s="166">
        <f>'1. Plano anual atividades'!E103</f>
        <v>0</v>
      </c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67"/>
      <c r="BB101" s="19"/>
      <c r="BC101" s="19"/>
      <c r="BD101" s="14"/>
      <c r="BE101" s="164">
        <f t="shared" si="261"/>
        <v>0</v>
      </c>
      <c r="BF101" s="165" t="b">
        <f t="shared" si="262"/>
        <v>0</v>
      </c>
      <c r="BG101" s="164">
        <f t="shared" si="263"/>
        <v>0</v>
      </c>
      <c r="BH101" s="165" t="b">
        <f t="shared" si="264"/>
        <v>0</v>
      </c>
      <c r="BI101" s="164">
        <f t="shared" si="265"/>
        <v>0</v>
      </c>
      <c r="BJ101" s="165" t="b">
        <f t="shared" si="266"/>
        <v>0</v>
      </c>
      <c r="BK101" s="164">
        <f t="shared" si="267"/>
        <v>0</v>
      </c>
      <c r="BL101" s="165" t="b">
        <f t="shared" si="268"/>
        <v>0</v>
      </c>
      <c r="BM101" s="164">
        <f t="shared" si="269"/>
        <v>0</v>
      </c>
      <c r="BN101" s="165" t="b">
        <f t="shared" si="270"/>
        <v>0</v>
      </c>
      <c r="BO101" s="164">
        <f t="shared" si="271"/>
        <v>0</v>
      </c>
      <c r="BP101" s="165" t="b">
        <f t="shared" si="272"/>
        <v>0</v>
      </c>
      <c r="BQ101" s="164">
        <f t="shared" si="273"/>
        <v>0</v>
      </c>
      <c r="BR101" s="165" t="b">
        <f t="shared" si="274"/>
        <v>0</v>
      </c>
      <c r="BS101" s="164">
        <f t="shared" si="275"/>
        <v>0</v>
      </c>
      <c r="BT101" s="165" t="b">
        <f t="shared" si="276"/>
        <v>0</v>
      </c>
      <c r="BU101" s="164">
        <f t="shared" si="277"/>
        <v>0</v>
      </c>
      <c r="BV101" s="165" t="b">
        <f t="shared" si="278"/>
        <v>0</v>
      </c>
      <c r="BW101" s="164">
        <f t="shared" si="279"/>
        <v>0</v>
      </c>
      <c r="BX101" s="165" t="b">
        <f t="shared" si="280"/>
        <v>0</v>
      </c>
      <c r="BY101" s="164">
        <f t="shared" si="281"/>
        <v>0</v>
      </c>
      <c r="BZ101" s="165" t="b">
        <f t="shared" si="282"/>
        <v>0</v>
      </c>
      <c r="CA101" s="164">
        <f t="shared" si="283"/>
        <v>0</v>
      </c>
      <c r="CB101" s="165" t="b">
        <f t="shared" si="284"/>
        <v>0</v>
      </c>
      <c r="CC101" s="164">
        <f t="shared" si="285"/>
        <v>0</v>
      </c>
      <c r="CD101" s="165" t="b">
        <f t="shared" si="286"/>
        <v>0</v>
      </c>
      <c r="CE101" s="164">
        <f t="shared" si="287"/>
        <v>0</v>
      </c>
      <c r="CF101" s="165" t="b">
        <f t="shared" si="288"/>
        <v>0</v>
      </c>
      <c r="CG101" s="164">
        <f t="shared" si="289"/>
        <v>0</v>
      </c>
      <c r="CH101" s="165" t="b">
        <f t="shared" si="290"/>
        <v>0</v>
      </c>
      <c r="CI101" s="164">
        <f t="shared" si="291"/>
        <v>0</v>
      </c>
      <c r="CJ101" s="165" t="b">
        <f t="shared" si="292"/>
        <v>0</v>
      </c>
      <c r="CK101" s="164">
        <f t="shared" si="293"/>
        <v>0</v>
      </c>
      <c r="CL101" s="165" t="b">
        <f t="shared" si="294"/>
        <v>0</v>
      </c>
      <c r="CM101" s="164">
        <f t="shared" si="295"/>
        <v>0</v>
      </c>
      <c r="CN101" s="165" t="b">
        <f t="shared" si="296"/>
        <v>0</v>
      </c>
      <c r="CO101" s="164">
        <f t="shared" si="297"/>
        <v>0</v>
      </c>
      <c r="CP101" s="165" t="b">
        <f t="shared" si="298"/>
        <v>0</v>
      </c>
      <c r="CQ101" s="311">
        <f t="shared" si="256"/>
        <v>0</v>
      </c>
      <c r="CR101" s="165" t="b">
        <f t="shared" si="299"/>
        <v>0</v>
      </c>
      <c r="CS101" s="311">
        <f t="shared" si="300"/>
        <v>0</v>
      </c>
      <c r="CT101" s="165" t="b">
        <f t="shared" si="301"/>
        <v>0</v>
      </c>
      <c r="CU101" s="164">
        <f t="shared" si="302"/>
        <v>0</v>
      </c>
      <c r="CV101" s="165" t="b">
        <f t="shared" si="303"/>
        <v>0</v>
      </c>
      <c r="CW101" s="164">
        <f t="shared" si="304"/>
        <v>0</v>
      </c>
      <c r="CX101" s="165" t="b">
        <f t="shared" si="305"/>
        <v>0</v>
      </c>
      <c r="CY101" s="164">
        <f t="shared" si="306"/>
        <v>0</v>
      </c>
      <c r="CZ101" s="165" t="b">
        <f t="shared" si="307"/>
        <v>0</v>
      </c>
      <c r="DA101" s="164">
        <f t="shared" si="308"/>
        <v>0</v>
      </c>
      <c r="DB101" s="165" t="b">
        <f t="shared" si="309"/>
        <v>0</v>
      </c>
      <c r="DC101" s="164">
        <f t="shared" si="310"/>
        <v>0</v>
      </c>
      <c r="DD101" s="165" t="b">
        <f t="shared" si="311"/>
        <v>0</v>
      </c>
      <c r="DE101" s="287"/>
      <c r="DF101" s="164">
        <f t="shared" si="312"/>
        <v>0</v>
      </c>
      <c r="DG101" s="165" t="b">
        <f t="shared" si="313"/>
        <v>0</v>
      </c>
      <c r="DH101" s="164">
        <f t="shared" si="314"/>
        <v>0</v>
      </c>
      <c r="DI101" s="165" t="b">
        <f t="shared" si="315"/>
        <v>0</v>
      </c>
      <c r="DJ101" s="164">
        <f t="shared" si="316"/>
        <v>0</v>
      </c>
      <c r="DK101" s="165" t="b">
        <f t="shared" si="317"/>
        <v>0</v>
      </c>
      <c r="DL101" s="164">
        <f t="shared" si="318"/>
        <v>0</v>
      </c>
      <c r="DM101" s="165" t="b">
        <f t="shared" si="319"/>
        <v>0</v>
      </c>
      <c r="DN101" s="310"/>
      <c r="DO101" s="311">
        <f t="shared" si="257"/>
        <v>0</v>
      </c>
      <c r="DP101" s="165" t="b">
        <f t="shared" si="320"/>
        <v>0</v>
      </c>
      <c r="DQ101" s="164">
        <f t="shared" si="321"/>
        <v>0</v>
      </c>
      <c r="DR101" s="165" t="b">
        <f t="shared" si="322"/>
        <v>0</v>
      </c>
      <c r="DS101" s="164">
        <f t="shared" si="323"/>
        <v>0</v>
      </c>
      <c r="DT101" s="165" t="b">
        <f t="shared" si="324"/>
        <v>0</v>
      </c>
      <c r="DU101" s="164">
        <f t="shared" si="325"/>
        <v>0</v>
      </c>
      <c r="DV101" s="165" t="b">
        <f t="shared" si="326"/>
        <v>0</v>
      </c>
      <c r="DW101" s="164">
        <f t="shared" si="327"/>
        <v>0</v>
      </c>
      <c r="DX101" s="165" t="b">
        <f t="shared" si="328"/>
        <v>0</v>
      </c>
    </row>
    <row r="102" spans="1:128" ht="15.6" customHeight="1">
      <c r="A102" s="84"/>
      <c r="B102" s="163">
        <f>'1. Plano anual atividades'!C104</f>
        <v>0</v>
      </c>
      <c r="C102" s="14"/>
      <c r="D102" s="165">
        <f>'1. Plano anual atividades'!D104</f>
        <v>0</v>
      </c>
      <c r="E102" s="165">
        <f>'1. Plano anual atividades'!I104</f>
        <v>0</v>
      </c>
      <c r="F102" s="165">
        <f>'1. Plano anual atividades'!J104</f>
        <v>0</v>
      </c>
      <c r="G102" s="165">
        <f>'1. Plano anual atividades'!K104</f>
        <v>0</v>
      </c>
      <c r="H102" s="165">
        <f>'1. Plano anual atividades'!L104</f>
        <v>0</v>
      </c>
      <c r="I102" s="165">
        <f>'1. Plano anual atividades'!M104</f>
        <v>0</v>
      </c>
      <c r="J102" s="165">
        <f>'1. Plano anual atividades'!N104</f>
        <v>0</v>
      </c>
      <c r="K102" s="165">
        <f>'1. Plano anual atividades'!O104</f>
        <v>0</v>
      </c>
      <c r="L102" s="165">
        <f>'1. Plano anual atividades'!P104</f>
        <v>0</v>
      </c>
      <c r="M102" s="165">
        <f>'1. Plano anual atividades'!Q104</f>
        <v>0</v>
      </c>
      <c r="N102" s="165">
        <f>'1. Plano anual atividades'!R104</f>
        <v>0</v>
      </c>
      <c r="O102" s="14"/>
      <c r="P102" s="14"/>
      <c r="Q102" s="165">
        <f t="shared" si="258"/>
        <v>0</v>
      </c>
      <c r="R102" s="14"/>
      <c r="S102" s="14"/>
      <c r="T102" s="165">
        <f t="shared" ref="T102:T108" si="331">P102*R102</f>
        <v>0</v>
      </c>
      <c r="U102" s="165">
        <f t="shared" ref="U102:U108" si="332">P102*S102</f>
        <v>0</v>
      </c>
      <c r="V102" s="14"/>
      <c r="W102" s="14"/>
      <c r="X102" s="165">
        <f t="shared" si="259"/>
        <v>0</v>
      </c>
      <c r="Y102" s="165">
        <f t="shared" si="260"/>
        <v>0</v>
      </c>
      <c r="Z102" s="14"/>
      <c r="AA102" s="14"/>
      <c r="AB102" s="166">
        <f>'1. Plano anual atividades'!E104</f>
        <v>0</v>
      </c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67"/>
      <c r="BB102" s="19"/>
      <c r="BC102" s="19"/>
      <c r="BD102" s="14"/>
      <c r="BE102" s="164">
        <f t="shared" si="261"/>
        <v>0</v>
      </c>
      <c r="BF102" s="165" t="b">
        <f t="shared" si="262"/>
        <v>0</v>
      </c>
      <c r="BG102" s="164">
        <f t="shared" si="263"/>
        <v>0</v>
      </c>
      <c r="BH102" s="165" t="b">
        <f t="shared" si="264"/>
        <v>0</v>
      </c>
      <c r="BI102" s="164">
        <f t="shared" si="265"/>
        <v>0</v>
      </c>
      <c r="BJ102" s="165" t="b">
        <f t="shared" si="266"/>
        <v>0</v>
      </c>
      <c r="BK102" s="164">
        <f t="shared" si="267"/>
        <v>0</v>
      </c>
      <c r="BL102" s="165" t="b">
        <f t="shared" si="268"/>
        <v>0</v>
      </c>
      <c r="BM102" s="164">
        <f t="shared" si="269"/>
        <v>0</v>
      </c>
      <c r="BN102" s="165" t="b">
        <f t="shared" si="270"/>
        <v>0</v>
      </c>
      <c r="BO102" s="164">
        <f t="shared" si="271"/>
        <v>0</v>
      </c>
      <c r="BP102" s="165" t="b">
        <f t="shared" si="272"/>
        <v>0</v>
      </c>
      <c r="BQ102" s="164">
        <f t="shared" si="273"/>
        <v>0</v>
      </c>
      <c r="BR102" s="165" t="b">
        <f t="shared" si="274"/>
        <v>0</v>
      </c>
      <c r="BS102" s="164">
        <f t="shared" si="275"/>
        <v>0</v>
      </c>
      <c r="BT102" s="165" t="b">
        <f t="shared" si="276"/>
        <v>0</v>
      </c>
      <c r="BU102" s="164">
        <f t="shared" si="277"/>
        <v>0</v>
      </c>
      <c r="BV102" s="165" t="b">
        <f t="shared" si="278"/>
        <v>0</v>
      </c>
      <c r="BW102" s="164">
        <f t="shared" si="279"/>
        <v>0</v>
      </c>
      <c r="BX102" s="165" t="b">
        <f t="shared" si="280"/>
        <v>0</v>
      </c>
      <c r="BY102" s="164">
        <f t="shared" si="281"/>
        <v>0</v>
      </c>
      <c r="BZ102" s="165" t="b">
        <f t="shared" si="282"/>
        <v>0</v>
      </c>
      <c r="CA102" s="164">
        <f t="shared" si="283"/>
        <v>0</v>
      </c>
      <c r="CB102" s="165" t="b">
        <f t="shared" si="284"/>
        <v>0</v>
      </c>
      <c r="CC102" s="164">
        <f t="shared" si="285"/>
        <v>0</v>
      </c>
      <c r="CD102" s="165" t="b">
        <f t="shared" si="286"/>
        <v>0</v>
      </c>
      <c r="CE102" s="164">
        <f t="shared" si="287"/>
        <v>0</v>
      </c>
      <c r="CF102" s="165" t="b">
        <f t="shared" si="288"/>
        <v>0</v>
      </c>
      <c r="CG102" s="164">
        <f t="shared" si="289"/>
        <v>0</v>
      </c>
      <c r="CH102" s="165" t="b">
        <f t="shared" si="290"/>
        <v>0</v>
      </c>
      <c r="CI102" s="164">
        <f t="shared" si="291"/>
        <v>0</v>
      </c>
      <c r="CJ102" s="165" t="b">
        <f t="shared" si="292"/>
        <v>0</v>
      </c>
      <c r="CK102" s="164">
        <f t="shared" si="293"/>
        <v>0</v>
      </c>
      <c r="CL102" s="165" t="b">
        <f t="shared" si="294"/>
        <v>0</v>
      </c>
      <c r="CM102" s="164">
        <f t="shared" si="295"/>
        <v>0</v>
      </c>
      <c r="CN102" s="165" t="b">
        <f t="shared" si="296"/>
        <v>0</v>
      </c>
      <c r="CO102" s="164">
        <f t="shared" si="297"/>
        <v>0</v>
      </c>
      <c r="CP102" s="165" t="b">
        <f t="shared" si="298"/>
        <v>0</v>
      </c>
      <c r="CQ102" s="311">
        <f t="shared" si="256"/>
        <v>0</v>
      </c>
      <c r="CR102" s="165" t="b">
        <f t="shared" si="299"/>
        <v>0</v>
      </c>
      <c r="CS102" s="311">
        <f t="shared" si="300"/>
        <v>0</v>
      </c>
      <c r="CT102" s="165" t="b">
        <f t="shared" si="301"/>
        <v>0</v>
      </c>
      <c r="CU102" s="164">
        <f t="shared" si="302"/>
        <v>0</v>
      </c>
      <c r="CV102" s="165" t="b">
        <f t="shared" si="303"/>
        <v>0</v>
      </c>
      <c r="CW102" s="164">
        <f t="shared" si="304"/>
        <v>0</v>
      </c>
      <c r="CX102" s="165" t="b">
        <f t="shared" si="305"/>
        <v>0</v>
      </c>
      <c r="CY102" s="164">
        <f t="shared" si="306"/>
        <v>0</v>
      </c>
      <c r="CZ102" s="165" t="b">
        <f t="shared" si="307"/>
        <v>0</v>
      </c>
      <c r="DA102" s="164">
        <f t="shared" si="308"/>
        <v>0</v>
      </c>
      <c r="DB102" s="165" t="b">
        <f t="shared" si="309"/>
        <v>0</v>
      </c>
      <c r="DC102" s="164">
        <f t="shared" si="310"/>
        <v>0</v>
      </c>
      <c r="DD102" s="165" t="b">
        <f t="shared" si="311"/>
        <v>0</v>
      </c>
      <c r="DE102" s="287"/>
      <c r="DF102" s="164">
        <f t="shared" si="312"/>
        <v>0</v>
      </c>
      <c r="DG102" s="165" t="b">
        <f t="shared" si="313"/>
        <v>0</v>
      </c>
      <c r="DH102" s="164">
        <f t="shared" si="314"/>
        <v>0</v>
      </c>
      <c r="DI102" s="165" t="b">
        <f t="shared" si="315"/>
        <v>0</v>
      </c>
      <c r="DJ102" s="164">
        <f t="shared" si="316"/>
        <v>0</v>
      </c>
      <c r="DK102" s="165" t="b">
        <f t="shared" si="317"/>
        <v>0</v>
      </c>
      <c r="DL102" s="164">
        <f t="shared" si="318"/>
        <v>0</v>
      </c>
      <c r="DM102" s="165" t="b">
        <f t="shared" si="319"/>
        <v>0</v>
      </c>
      <c r="DN102" s="310"/>
      <c r="DO102" s="311">
        <f t="shared" si="257"/>
        <v>0</v>
      </c>
      <c r="DP102" s="165" t="b">
        <f t="shared" si="320"/>
        <v>0</v>
      </c>
      <c r="DQ102" s="164">
        <f t="shared" si="321"/>
        <v>0</v>
      </c>
      <c r="DR102" s="165" t="b">
        <f t="shared" si="322"/>
        <v>0</v>
      </c>
      <c r="DS102" s="164">
        <f t="shared" si="323"/>
        <v>0</v>
      </c>
      <c r="DT102" s="165" t="b">
        <f t="shared" si="324"/>
        <v>0</v>
      </c>
      <c r="DU102" s="164">
        <f t="shared" si="325"/>
        <v>0</v>
      </c>
      <c r="DV102" s="165" t="b">
        <f t="shared" si="326"/>
        <v>0</v>
      </c>
      <c r="DW102" s="164">
        <f t="shared" si="327"/>
        <v>0</v>
      </c>
      <c r="DX102" s="165" t="b">
        <f t="shared" si="328"/>
        <v>0</v>
      </c>
    </row>
    <row r="103" spans="1:128" ht="15.6">
      <c r="A103" s="74"/>
      <c r="B103" s="163">
        <f>'1. Plano anual atividades'!C105</f>
        <v>0</v>
      </c>
      <c r="C103" s="14"/>
      <c r="D103" s="165">
        <f>'1. Plano anual atividades'!D105</f>
        <v>0</v>
      </c>
      <c r="E103" s="165">
        <f>'1. Plano anual atividades'!I105</f>
        <v>0</v>
      </c>
      <c r="F103" s="165">
        <f>'1. Plano anual atividades'!J105</f>
        <v>0</v>
      </c>
      <c r="G103" s="165">
        <f>'1. Plano anual atividades'!K105</f>
        <v>0</v>
      </c>
      <c r="H103" s="165">
        <f>'1. Plano anual atividades'!L105</f>
        <v>0</v>
      </c>
      <c r="I103" s="165">
        <f>'1. Plano anual atividades'!M105</f>
        <v>0</v>
      </c>
      <c r="J103" s="165">
        <f>'1. Plano anual atividades'!N105</f>
        <v>0</v>
      </c>
      <c r="K103" s="165">
        <f>'1. Plano anual atividades'!O105</f>
        <v>0</v>
      </c>
      <c r="L103" s="165">
        <f>'1. Plano anual atividades'!P105</f>
        <v>0</v>
      </c>
      <c r="M103" s="165">
        <f>'1. Plano anual atividades'!Q105</f>
        <v>0</v>
      </c>
      <c r="N103" s="165">
        <f>'1. Plano anual atividades'!R105</f>
        <v>0</v>
      </c>
      <c r="O103" s="14"/>
      <c r="P103" s="14"/>
      <c r="Q103" s="165">
        <f t="shared" si="258"/>
        <v>0</v>
      </c>
      <c r="R103" s="14"/>
      <c r="S103" s="14"/>
      <c r="T103" s="165">
        <f t="shared" si="331"/>
        <v>0</v>
      </c>
      <c r="U103" s="165">
        <f t="shared" si="332"/>
        <v>0</v>
      </c>
      <c r="V103" s="14"/>
      <c r="W103" s="14"/>
      <c r="X103" s="165">
        <f t="shared" si="259"/>
        <v>0</v>
      </c>
      <c r="Y103" s="165">
        <f t="shared" si="260"/>
        <v>0</v>
      </c>
      <c r="Z103" s="14"/>
      <c r="AA103" s="14"/>
      <c r="AB103" s="166">
        <f>'1. Plano anual atividades'!E105</f>
        <v>0</v>
      </c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67"/>
      <c r="BB103" s="19"/>
      <c r="BC103" s="19"/>
      <c r="BD103" s="14"/>
      <c r="BE103" s="164">
        <f t="shared" si="261"/>
        <v>0</v>
      </c>
      <c r="BF103" s="165" t="b">
        <f t="shared" si="262"/>
        <v>0</v>
      </c>
      <c r="BG103" s="164">
        <f t="shared" si="263"/>
        <v>0</v>
      </c>
      <c r="BH103" s="165" t="b">
        <f t="shared" si="264"/>
        <v>0</v>
      </c>
      <c r="BI103" s="164">
        <f t="shared" si="265"/>
        <v>0</v>
      </c>
      <c r="BJ103" s="165" t="b">
        <f t="shared" si="266"/>
        <v>0</v>
      </c>
      <c r="BK103" s="164">
        <f t="shared" si="267"/>
        <v>0</v>
      </c>
      <c r="BL103" s="165" t="b">
        <f t="shared" si="268"/>
        <v>0</v>
      </c>
      <c r="BM103" s="164">
        <f t="shared" si="269"/>
        <v>0</v>
      </c>
      <c r="BN103" s="165" t="b">
        <f t="shared" si="270"/>
        <v>0</v>
      </c>
      <c r="BO103" s="164">
        <f t="shared" si="271"/>
        <v>0</v>
      </c>
      <c r="BP103" s="165" t="b">
        <f t="shared" si="272"/>
        <v>0</v>
      </c>
      <c r="BQ103" s="164">
        <f t="shared" si="273"/>
        <v>0</v>
      </c>
      <c r="BR103" s="165" t="b">
        <f t="shared" si="274"/>
        <v>0</v>
      </c>
      <c r="BS103" s="164">
        <f t="shared" si="275"/>
        <v>0</v>
      </c>
      <c r="BT103" s="165" t="b">
        <f t="shared" si="276"/>
        <v>0</v>
      </c>
      <c r="BU103" s="164">
        <f t="shared" si="277"/>
        <v>0</v>
      </c>
      <c r="BV103" s="165" t="b">
        <f t="shared" si="278"/>
        <v>0</v>
      </c>
      <c r="BW103" s="164">
        <f t="shared" si="279"/>
        <v>0</v>
      </c>
      <c r="BX103" s="165" t="b">
        <f t="shared" si="280"/>
        <v>0</v>
      </c>
      <c r="BY103" s="164">
        <f t="shared" si="281"/>
        <v>0</v>
      </c>
      <c r="BZ103" s="165" t="b">
        <f t="shared" si="282"/>
        <v>0</v>
      </c>
      <c r="CA103" s="164">
        <f t="shared" si="283"/>
        <v>0</v>
      </c>
      <c r="CB103" s="165" t="b">
        <f t="shared" si="284"/>
        <v>0</v>
      </c>
      <c r="CC103" s="164">
        <f t="shared" si="285"/>
        <v>0</v>
      </c>
      <c r="CD103" s="165" t="b">
        <f t="shared" si="286"/>
        <v>0</v>
      </c>
      <c r="CE103" s="164">
        <f t="shared" si="287"/>
        <v>0</v>
      </c>
      <c r="CF103" s="165" t="b">
        <f t="shared" si="288"/>
        <v>0</v>
      </c>
      <c r="CG103" s="164">
        <f t="shared" si="289"/>
        <v>0</v>
      </c>
      <c r="CH103" s="165" t="b">
        <f t="shared" si="290"/>
        <v>0</v>
      </c>
      <c r="CI103" s="164">
        <f t="shared" si="291"/>
        <v>0</v>
      </c>
      <c r="CJ103" s="165" t="b">
        <f t="shared" si="292"/>
        <v>0</v>
      </c>
      <c r="CK103" s="164">
        <f t="shared" si="293"/>
        <v>0</v>
      </c>
      <c r="CL103" s="165" t="b">
        <f t="shared" si="294"/>
        <v>0</v>
      </c>
      <c r="CM103" s="164">
        <f t="shared" si="295"/>
        <v>0</v>
      </c>
      <c r="CN103" s="165" t="b">
        <f t="shared" si="296"/>
        <v>0</v>
      </c>
      <c r="CO103" s="164">
        <f t="shared" si="297"/>
        <v>0</v>
      </c>
      <c r="CP103" s="165" t="b">
        <f t="shared" si="298"/>
        <v>0</v>
      </c>
      <c r="CQ103" s="311">
        <f t="shared" si="256"/>
        <v>0</v>
      </c>
      <c r="CR103" s="165" t="b">
        <f t="shared" si="299"/>
        <v>0</v>
      </c>
      <c r="CS103" s="311">
        <f t="shared" si="300"/>
        <v>0</v>
      </c>
      <c r="CT103" s="165" t="b">
        <f t="shared" si="301"/>
        <v>0</v>
      </c>
      <c r="CU103" s="164">
        <f t="shared" si="302"/>
        <v>0</v>
      </c>
      <c r="CV103" s="165" t="b">
        <f t="shared" si="303"/>
        <v>0</v>
      </c>
      <c r="CW103" s="164">
        <f t="shared" si="304"/>
        <v>0</v>
      </c>
      <c r="CX103" s="165" t="b">
        <f t="shared" si="305"/>
        <v>0</v>
      </c>
      <c r="CY103" s="164">
        <f t="shared" si="306"/>
        <v>0</v>
      </c>
      <c r="CZ103" s="165" t="b">
        <f t="shared" si="307"/>
        <v>0</v>
      </c>
      <c r="DA103" s="164">
        <f t="shared" si="308"/>
        <v>0</v>
      </c>
      <c r="DB103" s="165" t="b">
        <f t="shared" si="309"/>
        <v>0</v>
      </c>
      <c r="DC103" s="164">
        <f t="shared" si="310"/>
        <v>0</v>
      </c>
      <c r="DD103" s="165" t="b">
        <f t="shared" si="311"/>
        <v>0</v>
      </c>
      <c r="DE103" s="287"/>
      <c r="DF103" s="164">
        <f t="shared" si="312"/>
        <v>0</v>
      </c>
      <c r="DG103" s="165" t="b">
        <f t="shared" si="313"/>
        <v>0</v>
      </c>
      <c r="DH103" s="164">
        <f t="shared" si="314"/>
        <v>0</v>
      </c>
      <c r="DI103" s="165" t="b">
        <f t="shared" si="315"/>
        <v>0</v>
      </c>
      <c r="DJ103" s="164">
        <f t="shared" si="316"/>
        <v>0</v>
      </c>
      <c r="DK103" s="165" t="b">
        <f t="shared" si="317"/>
        <v>0</v>
      </c>
      <c r="DL103" s="164">
        <f t="shared" si="318"/>
        <v>0</v>
      </c>
      <c r="DM103" s="165" t="b">
        <f t="shared" si="319"/>
        <v>0</v>
      </c>
      <c r="DN103" s="310"/>
      <c r="DO103" s="311">
        <f t="shared" si="257"/>
        <v>0</v>
      </c>
      <c r="DP103" s="165" t="b">
        <f t="shared" si="320"/>
        <v>0</v>
      </c>
      <c r="DQ103" s="164">
        <f t="shared" si="321"/>
        <v>0</v>
      </c>
      <c r="DR103" s="165" t="b">
        <f t="shared" si="322"/>
        <v>0</v>
      </c>
      <c r="DS103" s="164">
        <f t="shared" si="323"/>
        <v>0</v>
      </c>
      <c r="DT103" s="165" t="b">
        <f t="shared" si="324"/>
        <v>0</v>
      </c>
      <c r="DU103" s="164">
        <f t="shared" si="325"/>
        <v>0</v>
      </c>
      <c r="DV103" s="165" t="b">
        <f t="shared" si="326"/>
        <v>0</v>
      </c>
      <c r="DW103" s="164">
        <f t="shared" si="327"/>
        <v>0</v>
      </c>
      <c r="DX103" s="165" t="b">
        <f t="shared" si="328"/>
        <v>0</v>
      </c>
    </row>
    <row r="104" spans="1:128" ht="15.6">
      <c r="A104" s="74"/>
      <c r="B104" s="163">
        <f>'1. Plano anual atividades'!C106</f>
        <v>0</v>
      </c>
      <c r="C104" s="14"/>
      <c r="D104" s="165">
        <f>'1. Plano anual atividades'!D106</f>
        <v>0</v>
      </c>
      <c r="E104" s="165">
        <f>'1. Plano anual atividades'!I106</f>
        <v>0</v>
      </c>
      <c r="F104" s="165">
        <f>'1. Plano anual atividades'!J106</f>
        <v>0</v>
      </c>
      <c r="G104" s="165">
        <f>'1. Plano anual atividades'!K106</f>
        <v>0</v>
      </c>
      <c r="H104" s="165">
        <f>'1. Plano anual atividades'!L106</f>
        <v>0</v>
      </c>
      <c r="I104" s="165">
        <f>'1. Plano anual atividades'!M106</f>
        <v>0</v>
      </c>
      <c r="J104" s="165">
        <f>'1. Plano anual atividades'!N106</f>
        <v>0</v>
      </c>
      <c r="K104" s="165">
        <f>'1. Plano anual atividades'!O106</f>
        <v>0</v>
      </c>
      <c r="L104" s="165">
        <f>'1. Plano anual atividades'!P106</f>
        <v>0</v>
      </c>
      <c r="M104" s="165">
        <f>'1. Plano anual atividades'!Q106</f>
        <v>0</v>
      </c>
      <c r="N104" s="165">
        <f>'1. Plano anual atividades'!R106</f>
        <v>0</v>
      </c>
      <c r="O104" s="14"/>
      <c r="P104" s="14"/>
      <c r="Q104" s="165">
        <f t="shared" si="258"/>
        <v>0</v>
      </c>
      <c r="R104" s="14"/>
      <c r="S104" s="14"/>
      <c r="T104" s="165">
        <f t="shared" si="331"/>
        <v>0</v>
      </c>
      <c r="U104" s="165">
        <f t="shared" si="332"/>
        <v>0</v>
      </c>
      <c r="V104" s="14"/>
      <c r="W104" s="14"/>
      <c r="X104" s="165">
        <f t="shared" si="259"/>
        <v>0</v>
      </c>
      <c r="Y104" s="165">
        <f t="shared" si="260"/>
        <v>0</v>
      </c>
      <c r="Z104" s="14"/>
      <c r="AA104" s="14"/>
      <c r="AB104" s="166">
        <f>'1. Plano anual atividades'!E106</f>
        <v>0</v>
      </c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67"/>
      <c r="BB104" s="19"/>
      <c r="BC104" s="19"/>
      <c r="BD104" s="14"/>
      <c r="BE104" s="164">
        <f t="shared" si="261"/>
        <v>0</v>
      </c>
      <c r="BF104" s="165" t="b">
        <f t="shared" si="262"/>
        <v>0</v>
      </c>
      <c r="BG104" s="164">
        <f t="shared" si="263"/>
        <v>0</v>
      </c>
      <c r="BH104" s="165" t="b">
        <f t="shared" si="264"/>
        <v>0</v>
      </c>
      <c r="BI104" s="164">
        <f t="shared" si="265"/>
        <v>0</v>
      </c>
      <c r="BJ104" s="165" t="b">
        <f t="shared" si="266"/>
        <v>0</v>
      </c>
      <c r="BK104" s="164">
        <f t="shared" si="267"/>
        <v>0</v>
      </c>
      <c r="BL104" s="165" t="b">
        <f t="shared" si="268"/>
        <v>0</v>
      </c>
      <c r="BM104" s="164">
        <f t="shared" si="269"/>
        <v>0</v>
      </c>
      <c r="BN104" s="165" t="b">
        <f t="shared" si="270"/>
        <v>0</v>
      </c>
      <c r="BO104" s="164">
        <f t="shared" si="271"/>
        <v>0</v>
      </c>
      <c r="BP104" s="165" t="b">
        <f t="shared" si="272"/>
        <v>0</v>
      </c>
      <c r="BQ104" s="164">
        <f t="shared" si="273"/>
        <v>0</v>
      </c>
      <c r="BR104" s="165" t="b">
        <f t="shared" si="274"/>
        <v>0</v>
      </c>
      <c r="BS104" s="164">
        <f t="shared" si="275"/>
        <v>0</v>
      </c>
      <c r="BT104" s="165" t="b">
        <f t="shared" si="276"/>
        <v>0</v>
      </c>
      <c r="BU104" s="164">
        <f t="shared" si="277"/>
        <v>0</v>
      </c>
      <c r="BV104" s="165" t="b">
        <f t="shared" si="278"/>
        <v>0</v>
      </c>
      <c r="BW104" s="164">
        <f t="shared" si="279"/>
        <v>0</v>
      </c>
      <c r="BX104" s="165" t="b">
        <f t="shared" si="280"/>
        <v>0</v>
      </c>
      <c r="BY104" s="164">
        <f t="shared" si="281"/>
        <v>0</v>
      </c>
      <c r="BZ104" s="165" t="b">
        <f t="shared" si="282"/>
        <v>0</v>
      </c>
      <c r="CA104" s="164">
        <f t="shared" si="283"/>
        <v>0</v>
      </c>
      <c r="CB104" s="165" t="b">
        <f t="shared" si="284"/>
        <v>0</v>
      </c>
      <c r="CC104" s="164">
        <f t="shared" si="285"/>
        <v>0</v>
      </c>
      <c r="CD104" s="165" t="b">
        <f t="shared" si="286"/>
        <v>0</v>
      </c>
      <c r="CE104" s="164">
        <f t="shared" si="287"/>
        <v>0</v>
      </c>
      <c r="CF104" s="165" t="b">
        <f t="shared" si="288"/>
        <v>0</v>
      </c>
      <c r="CG104" s="164">
        <f t="shared" si="289"/>
        <v>0</v>
      </c>
      <c r="CH104" s="165" t="b">
        <f t="shared" si="290"/>
        <v>0</v>
      </c>
      <c r="CI104" s="164">
        <f t="shared" si="291"/>
        <v>0</v>
      </c>
      <c r="CJ104" s="165" t="b">
        <f t="shared" si="292"/>
        <v>0</v>
      </c>
      <c r="CK104" s="164">
        <f t="shared" si="293"/>
        <v>0</v>
      </c>
      <c r="CL104" s="165" t="b">
        <f t="shared" si="294"/>
        <v>0</v>
      </c>
      <c r="CM104" s="164">
        <f t="shared" si="295"/>
        <v>0</v>
      </c>
      <c r="CN104" s="165" t="b">
        <f t="shared" si="296"/>
        <v>0</v>
      </c>
      <c r="CO104" s="164">
        <f t="shared" si="297"/>
        <v>0</v>
      </c>
      <c r="CP104" s="165" t="b">
        <f t="shared" si="298"/>
        <v>0</v>
      </c>
      <c r="CQ104" s="311">
        <f t="shared" si="256"/>
        <v>0</v>
      </c>
      <c r="CR104" s="165" t="b">
        <f t="shared" si="299"/>
        <v>0</v>
      </c>
      <c r="CS104" s="311">
        <f t="shared" si="300"/>
        <v>0</v>
      </c>
      <c r="CT104" s="165" t="b">
        <f t="shared" si="301"/>
        <v>0</v>
      </c>
      <c r="CU104" s="164">
        <f t="shared" si="302"/>
        <v>0</v>
      </c>
      <c r="CV104" s="165" t="b">
        <f t="shared" si="303"/>
        <v>0</v>
      </c>
      <c r="CW104" s="164">
        <f t="shared" si="304"/>
        <v>0</v>
      </c>
      <c r="CX104" s="165" t="b">
        <f t="shared" si="305"/>
        <v>0</v>
      </c>
      <c r="CY104" s="164">
        <f t="shared" si="306"/>
        <v>0</v>
      </c>
      <c r="CZ104" s="165" t="b">
        <f t="shared" si="307"/>
        <v>0</v>
      </c>
      <c r="DA104" s="164">
        <f t="shared" si="308"/>
        <v>0</v>
      </c>
      <c r="DB104" s="165" t="b">
        <f t="shared" si="309"/>
        <v>0</v>
      </c>
      <c r="DC104" s="164">
        <f t="shared" si="310"/>
        <v>0</v>
      </c>
      <c r="DD104" s="165" t="b">
        <f t="shared" si="311"/>
        <v>0</v>
      </c>
      <c r="DE104" s="287"/>
      <c r="DF104" s="164">
        <f t="shared" si="312"/>
        <v>0</v>
      </c>
      <c r="DG104" s="165" t="b">
        <f t="shared" si="313"/>
        <v>0</v>
      </c>
      <c r="DH104" s="164">
        <f t="shared" si="314"/>
        <v>0</v>
      </c>
      <c r="DI104" s="165" t="b">
        <f t="shared" si="315"/>
        <v>0</v>
      </c>
      <c r="DJ104" s="164">
        <f t="shared" si="316"/>
        <v>0</v>
      </c>
      <c r="DK104" s="165" t="b">
        <f t="shared" si="317"/>
        <v>0</v>
      </c>
      <c r="DL104" s="164">
        <f t="shared" si="318"/>
        <v>0</v>
      </c>
      <c r="DM104" s="165" t="b">
        <f t="shared" si="319"/>
        <v>0</v>
      </c>
      <c r="DN104" s="310"/>
      <c r="DO104" s="311">
        <f t="shared" si="257"/>
        <v>0</v>
      </c>
      <c r="DP104" s="165" t="b">
        <f t="shared" si="320"/>
        <v>0</v>
      </c>
      <c r="DQ104" s="164">
        <f t="shared" si="321"/>
        <v>0</v>
      </c>
      <c r="DR104" s="165" t="b">
        <f t="shared" si="322"/>
        <v>0</v>
      </c>
      <c r="DS104" s="164">
        <f t="shared" si="323"/>
        <v>0</v>
      </c>
      <c r="DT104" s="165" t="b">
        <f t="shared" si="324"/>
        <v>0</v>
      </c>
      <c r="DU104" s="164">
        <f t="shared" si="325"/>
        <v>0</v>
      </c>
      <c r="DV104" s="165" t="b">
        <f t="shared" si="326"/>
        <v>0</v>
      </c>
      <c r="DW104" s="164">
        <f t="shared" si="327"/>
        <v>0</v>
      </c>
      <c r="DX104" s="165" t="b">
        <f t="shared" si="328"/>
        <v>0</v>
      </c>
    </row>
    <row r="105" spans="1:128" ht="15.6">
      <c r="A105" s="74"/>
      <c r="B105" s="163">
        <f>'1. Plano anual atividades'!C107</f>
        <v>0</v>
      </c>
      <c r="C105" s="14"/>
      <c r="D105" s="165">
        <f>'1. Plano anual atividades'!D107</f>
        <v>0</v>
      </c>
      <c r="E105" s="165">
        <f>'1. Plano anual atividades'!I107</f>
        <v>0</v>
      </c>
      <c r="F105" s="165">
        <f>'1. Plano anual atividades'!J107</f>
        <v>0</v>
      </c>
      <c r="G105" s="165">
        <f>'1. Plano anual atividades'!K107</f>
        <v>0</v>
      </c>
      <c r="H105" s="165">
        <f>'1. Plano anual atividades'!L107</f>
        <v>0</v>
      </c>
      <c r="I105" s="165">
        <f>'1. Plano anual atividades'!M107</f>
        <v>0</v>
      </c>
      <c r="J105" s="165">
        <f>'1. Plano anual atividades'!N107</f>
        <v>0</v>
      </c>
      <c r="K105" s="165">
        <f>'1. Plano anual atividades'!O107</f>
        <v>0</v>
      </c>
      <c r="L105" s="165">
        <f>'1. Plano anual atividades'!P107</f>
        <v>0</v>
      </c>
      <c r="M105" s="165">
        <f>'1. Plano anual atividades'!Q107</f>
        <v>0</v>
      </c>
      <c r="N105" s="165">
        <f>'1. Plano anual atividades'!R107</f>
        <v>0</v>
      </c>
      <c r="O105" s="14"/>
      <c r="P105" s="14"/>
      <c r="Q105" s="165">
        <f t="shared" si="258"/>
        <v>0</v>
      </c>
      <c r="R105" s="14"/>
      <c r="S105" s="14"/>
      <c r="T105" s="165">
        <f t="shared" si="331"/>
        <v>0</v>
      </c>
      <c r="U105" s="165">
        <f t="shared" si="332"/>
        <v>0</v>
      </c>
      <c r="V105" s="14"/>
      <c r="W105" s="14"/>
      <c r="X105" s="165">
        <f t="shared" si="259"/>
        <v>0</v>
      </c>
      <c r="Y105" s="165">
        <f t="shared" si="260"/>
        <v>0</v>
      </c>
      <c r="Z105" s="14"/>
      <c r="AA105" s="14"/>
      <c r="AB105" s="166">
        <f>'1. Plano anual atividades'!E107</f>
        <v>0</v>
      </c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67"/>
      <c r="BB105" s="19"/>
      <c r="BC105" s="19"/>
      <c r="BD105" s="14"/>
      <c r="BE105" s="164">
        <f t="shared" si="261"/>
        <v>0</v>
      </c>
      <c r="BF105" s="165" t="b">
        <f t="shared" si="262"/>
        <v>0</v>
      </c>
      <c r="BG105" s="164">
        <f t="shared" si="263"/>
        <v>0</v>
      </c>
      <c r="BH105" s="165" t="b">
        <f t="shared" si="264"/>
        <v>0</v>
      </c>
      <c r="BI105" s="164">
        <f t="shared" si="265"/>
        <v>0</v>
      </c>
      <c r="BJ105" s="165" t="b">
        <f t="shared" si="266"/>
        <v>0</v>
      </c>
      <c r="BK105" s="164">
        <f t="shared" si="267"/>
        <v>0</v>
      </c>
      <c r="BL105" s="165" t="b">
        <f t="shared" si="268"/>
        <v>0</v>
      </c>
      <c r="BM105" s="164">
        <f t="shared" si="269"/>
        <v>0</v>
      </c>
      <c r="BN105" s="165" t="b">
        <f t="shared" si="270"/>
        <v>0</v>
      </c>
      <c r="BO105" s="164">
        <f t="shared" si="271"/>
        <v>0</v>
      </c>
      <c r="BP105" s="165" t="b">
        <f t="shared" si="272"/>
        <v>0</v>
      </c>
      <c r="BQ105" s="164">
        <f t="shared" si="273"/>
        <v>0</v>
      </c>
      <c r="BR105" s="165" t="b">
        <f t="shared" si="274"/>
        <v>0</v>
      </c>
      <c r="BS105" s="164">
        <f t="shared" si="275"/>
        <v>0</v>
      </c>
      <c r="BT105" s="165" t="b">
        <f t="shared" si="276"/>
        <v>0</v>
      </c>
      <c r="BU105" s="164">
        <f t="shared" si="277"/>
        <v>0</v>
      </c>
      <c r="BV105" s="165" t="b">
        <f t="shared" si="278"/>
        <v>0</v>
      </c>
      <c r="BW105" s="164">
        <f t="shared" si="279"/>
        <v>0</v>
      </c>
      <c r="BX105" s="165" t="b">
        <f t="shared" si="280"/>
        <v>0</v>
      </c>
      <c r="BY105" s="164">
        <f t="shared" si="281"/>
        <v>0</v>
      </c>
      <c r="BZ105" s="165" t="b">
        <f t="shared" si="282"/>
        <v>0</v>
      </c>
      <c r="CA105" s="164">
        <f t="shared" si="283"/>
        <v>0</v>
      </c>
      <c r="CB105" s="165" t="b">
        <f t="shared" si="284"/>
        <v>0</v>
      </c>
      <c r="CC105" s="164">
        <f t="shared" si="285"/>
        <v>0</v>
      </c>
      <c r="CD105" s="165" t="b">
        <f t="shared" si="286"/>
        <v>0</v>
      </c>
      <c r="CE105" s="164">
        <f t="shared" si="287"/>
        <v>0</v>
      </c>
      <c r="CF105" s="165" t="b">
        <f t="shared" si="288"/>
        <v>0</v>
      </c>
      <c r="CG105" s="164">
        <f t="shared" si="289"/>
        <v>0</v>
      </c>
      <c r="CH105" s="165" t="b">
        <f t="shared" si="290"/>
        <v>0</v>
      </c>
      <c r="CI105" s="164">
        <f t="shared" si="291"/>
        <v>0</v>
      </c>
      <c r="CJ105" s="165" t="b">
        <f t="shared" si="292"/>
        <v>0</v>
      </c>
      <c r="CK105" s="164">
        <f t="shared" si="293"/>
        <v>0</v>
      </c>
      <c r="CL105" s="165" t="b">
        <f t="shared" si="294"/>
        <v>0</v>
      </c>
      <c r="CM105" s="164">
        <f t="shared" si="295"/>
        <v>0</v>
      </c>
      <c r="CN105" s="165" t="b">
        <f t="shared" si="296"/>
        <v>0</v>
      </c>
      <c r="CO105" s="164">
        <f t="shared" si="297"/>
        <v>0</v>
      </c>
      <c r="CP105" s="165" t="b">
        <f t="shared" si="298"/>
        <v>0</v>
      </c>
      <c r="CQ105" s="311">
        <f t="shared" si="256"/>
        <v>0</v>
      </c>
      <c r="CR105" s="165" t="b">
        <f t="shared" si="299"/>
        <v>0</v>
      </c>
      <c r="CS105" s="311">
        <f t="shared" si="300"/>
        <v>0</v>
      </c>
      <c r="CT105" s="165" t="b">
        <f t="shared" si="301"/>
        <v>0</v>
      </c>
      <c r="CU105" s="164">
        <f t="shared" si="302"/>
        <v>0</v>
      </c>
      <c r="CV105" s="165" t="b">
        <f t="shared" si="303"/>
        <v>0</v>
      </c>
      <c r="CW105" s="164">
        <f t="shared" si="304"/>
        <v>0</v>
      </c>
      <c r="CX105" s="165" t="b">
        <f t="shared" si="305"/>
        <v>0</v>
      </c>
      <c r="CY105" s="164">
        <f t="shared" si="306"/>
        <v>0</v>
      </c>
      <c r="CZ105" s="165" t="b">
        <f t="shared" si="307"/>
        <v>0</v>
      </c>
      <c r="DA105" s="164">
        <f t="shared" si="308"/>
        <v>0</v>
      </c>
      <c r="DB105" s="165" t="b">
        <f t="shared" si="309"/>
        <v>0</v>
      </c>
      <c r="DC105" s="164">
        <f t="shared" si="310"/>
        <v>0</v>
      </c>
      <c r="DD105" s="165" t="b">
        <f t="shared" si="311"/>
        <v>0</v>
      </c>
      <c r="DE105" s="287"/>
      <c r="DF105" s="164">
        <f t="shared" si="312"/>
        <v>0</v>
      </c>
      <c r="DG105" s="165" t="b">
        <f t="shared" si="313"/>
        <v>0</v>
      </c>
      <c r="DH105" s="164">
        <f t="shared" si="314"/>
        <v>0</v>
      </c>
      <c r="DI105" s="165" t="b">
        <f t="shared" si="315"/>
        <v>0</v>
      </c>
      <c r="DJ105" s="164">
        <f t="shared" si="316"/>
        <v>0</v>
      </c>
      <c r="DK105" s="165" t="b">
        <f t="shared" si="317"/>
        <v>0</v>
      </c>
      <c r="DL105" s="164">
        <f t="shared" si="318"/>
        <v>0</v>
      </c>
      <c r="DM105" s="165" t="b">
        <f t="shared" si="319"/>
        <v>0</v>
      </c>
      <c r="DN105" s="310"/>
      <c r="DO105" s="311">
        <f t="shared" si="257"/>
        <v>0</v>
      </c>
      <c r="DP105" s="165" t="b">
        <f t="shared" si="320"/>
        <v>0</v>
      </c>
      <c r="DQ105" s="164">
        <f t="shared" si="321"/>
        <v>0</v>
      </c>
      <c r="DR105" s="165" t="b">
        <f t="shared" si="322"/>
        <v>0</v>
      </c>
      <c r="DS105" s="164">
        <f t="shared" si="323"/>
        <v>0</v>
      </c>
      <c r="DT105" s="165" t="b">
        <f t="shared" si="324"/>
        <v>0</v>
      </c>
      <c r="DU105" s="164">
        <f t="shared" si="325"/>
        <v>0</v>
      </c>
      <c r="DV105" s="165" t="b">
        <f t="shared" si="326"/>
        <v>0</v>
      </c>
      <c r="DW105" s="164">
        <f t="shared" si="327"/>
        <v>0</v>
      </c>
      <c r="DX105" s="165" t="b">
        <f t="shared" si="328"/>
        <v>0</v>
      </c>
    </row>
    <row r="106" spans="1:128" ht="15.6">
      <c r="A106" s="74"/>
      <c r="B106" s="163">
        <f>'1. Plano anual atividades'!C108</f>
        <v>0</v>
      </c>
      <c r="C106" s="14"/>
      <c r="D106" s="165">
        <f>'1. Plano anual atividades'!D108</f>
        <v>0</v>
      </c>
      <c r="E106" s="165">
        <f>'1. Plano anual atividades'!I108</f>
        <v>0</v>
      </c>
      <c r="F106" s="165">
        <f>'1. Plano anual atividades'!J108</f>
        <v>0</v>
      </c>
      <c r="G106" s="165">
        <f>'1. Plano anual atividades'!K108</f>
        <v>0</v>
      </c>
      <c r="H106" s="165">
        <f>'1. Plano anual atividades'!L108</f>
        <v>0</v>
      </c>
      <c r="I106" s="165">
        <f>'1. Plano anual atividades'!M108</f>
        <v>0</v>
      </c>
      <c r="J106" s="165">
        <f>'1. Plano anual atividades'!N108</f>
        <v>0</v>
      </c>
      <c r="K106" s="165">
        <f>'1. Plano anual atividades'!O108</f>
        <v>0</v>
      </c>
      <c r="L106" s="165">
        <f>'1. Plano anual atividades'!P108</f>
        <v>0</v>
      </c>
      <c r="M106" s="165">
        <f>'1. Plano anual atividades'!Q108</f>
        <v>0</v>
      </c>
      <c r="N106" s="165">
        <f>'1. Plano anual atividades'!R108</f>
        <v>0</v>
      </c>
      <c r="O106" s="14"/>
      <c r="P106" s="14"/>
      <c r="Q106" s="165">
        <f t="shared" si="258"/>
        <v>0</v>
      </c>
      <c r="R106" s="14"/>
      <c r="S106" s="14"/>
      <c r="T106" s="165">
        <f t="shared" si="331"/>
        <v>0</v>
      </c>
      <c r="U106" s="165">
        <f t="shared" si="332"/>
        <v>0</v>
      </c>
      <c r="V106" s="14"/>
      <c r="W106" s="14"/>
      <c r="X106" s="165">
        <f t="shared" si="259"/>
        <v>0</v>
      </c>
      <c r="Y106" s="165">
        <f t="shared" si="260"/>
        <v>0</v>
      </c>
      <c r="Z106" s="14"/>
      <c r="AA106" s="14"/>
      <c r="AB106" s="166">
        <f>'1. Plano anual atividades'!E108</f>
        <v>0</v>
      </c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67"/>
      <c r="BB106" s="19"/>
      <c r="BC106" s="19"/>
      <c r="BD106" s="14"/>
      <c r="BE106" s="164">
        <f t="shared" si="261"/>
        <v>0</v>
      </c>
      <c r="BF106" s="165" t="b">
        <f t="shared" si="262"/>
        <v>0</v>
      </c>
      <c r="BG106" s="164">
        <f t="shared" si="263"/>
        <v>0</v>
      </c>
      <c r="BH106" s="165" t="b">
        <f t="shared" si="264"/>
        <v>0</v>
      </c>
      <c r="BI106" s="164">
        <f t="shared" si="265"/>
        <v>0</v>
      </c>
      <c r="BJ106" s="165" t="b">
        <f t="shared" si="266"/>
        <v>0</v>
      </c>
      <c r="BK106" s="164">
        <f t="shared" si="267"/>
        <v>0</v>
      </c>
      <c r="BL106" s="165" t="b">
        <f t="shared" si="268"/>
        <v>0</v>
      </c>
      <c r="BM106" s="164">
        <f t="shared" si="269"/>
        <v>0</v>
      </c>
      <c r="BN106" s="165" t="b">
        <f t="shared" si="270"/>
        <v>0</v>
      </c>
      <c r="BO106" s="164">
        <f t="shared" si="271"/>
        <v>0</v>
      </c>
      <c r="BP106" s="165" t="b">
        <f t="shared" si="272"/>
        <v>0</v>
      </c>
      <c r="BQ106" s="164">
        <f t="shared" si="273"/>
        <v>0</v>
      </c>
      <c r="BR106" s="165" t="b">
        <f t="shared" si="274"/>
        <v>0</v>
      </c>
      <c r="BS106" s="164">
        <f t="shared" si="275"/>
        <v>0</v>
      </c>
      <c r="BT106" s="165" t="b">
        <f t="shared" si="276"/>
        <v>0</v>
      </c>
      <c r="BU106" s="164">
        <f t="shared" si="277"/>
        <v>0</v>
      </c>
      <c r="BV106" s="165" t="b">
        <f t="shared" si="278"/>
        <v>0</v>
      </c>
      <c r="BW106" s="164">
        <f t="shared" si="279"/>
        <v>0</v>
      </c>
      <c r="BX106" s="165" t="b">
        <f t="shared" si="280"/>
        <v>0</v>
      </c>
      <c r="BY106" s="164">
        <f t="shared" si="281"/>
        <v>0</v>
      </c>
      <c r="BZ106" s="165" t="b">
        <f t="shared" si="282"/>
        <v>0</v>
      </c>
      <c r="CA106" s="164">
        <f t="shared" si="283"/>
        <v>0</v>
      </c>
      <c r="CB106" s="165" t="b">
        <f t="shared" si="284"/>
        <v>0</v>
      </c>
      <c r="CC106" s="164">
        <f t="shared" si="285"/>
        <v>0</v>
      </c>
      <c r="CD106" s="165" t="b">
        <f t="shared" si="286"/>
        <v>0</v>
      </c>
      <c r="CE106" s="164">
        <f t="shared" si="287"/>
        <v>0</v>
      </c>
      <c r="CF106" s="165" t="b">
        <f t="shared" si="288"/>
        <v>0</v>
      </c>
      <c r="CG106" s="164">
        <f t="shared" si="289"/>
        <v>0</v>
      </c>
      <c r="CH106" s="165" t="b">
        <f t="shared" si="290"/>
        <v>0</v>
      </c>
      <c r="CI106" s="164">
        <f t="shared" si="291"/>
        <v>0</v>
      </c>
      <c r="CJ106" s="165" t="b">
        <f t="shared" si="292"/>
        <v>0</v>
      </c>
      <c r="CK106" s="164">
        <f t="shared" si="293"/>
        <v>0</v>
      </c>
      <c r="CL106" s="165" t="b">
        <f t="shared" si="294"/>
        <v>0</v>
      </c>
      <c r="CM106" s="164">
        <f t="shared" si="295"/>
        <v>0</v>
      </c>
      <c r="CN106" s="165" t="b">
        <f t="shared" si="296"/>
        <v>0</v>
      </c>
      <c r="CO106" s="164">
        <f t="shared" si="297"/>
        <v>0</v>
      </c>
      <c r="CP106" s="165" t="b">
        <f t="shared" si="298"/>
        <v>0</v>
      </c>
      <c r="CQ106" s="311">
        <f t="shared" si="256"/>
        <v>0</v>
      </c>
      <c r="CR106" s="165" t="b">
        <f t="shared" si="299"/>
        <v>0</v>
      </c>
      <c r="CS106" s="311">
        <f t="shared" si="300"/>
        <v>0</v>
      </c>
      <c r="CT106" s="165" t="b">
        <f t="shared" si="301"/>
        <v>0</v>
      </c>
      <c r="CU106" s="164">
        <f t="shared" si="302"/>
        <v>0</v>
      </c>
      <c r="CV106" s="165" t="b">
        <f t="shared" si="303"/>
        <v>0</v>
      </c>
      <c r="CW106" s="164">
        <f t="shared" si="304"/>
        <v>0</v>
      </c>
      <c r="CX106" s="165" t="b">
        <f t="shared" si="305"/>
        <v>0</v>
      </c>
      <c r="CY106" s="164">
        <f t="shared" si="306"/>
        <v>0</v>
      </c>
      <c r="CZ106" s="165" t="b">
        <f t="shared" si="307"/>
        <v>0</v>
      </c>
      <c r="DA106" s="164">
        <f t="shared" si="308"/>
        <v>0</v>
      </c>
      <c r="DB106" s="165" t="b">
        <f t="shared" si="309"/>
        <v>0</v>
      </c>
      <c r="DC106" s="164">
        <f t="shared" si="310"/>
        <v>0</v>
      </c>
      <c r="DD106" s="165" t="b">
        <f t="shared" si="311"/>
        <v>0</v>
      </c>
      <c r="DE106" s="287"/>
      <c r="DF106" s="164">
        <f t="shared" si="312"/>
        <v>0</v>
      </c>
      <c r="DG106" s="165" t="b">
        <f t="shared" si="313"/>
        <v>0</v>
      </c>
      <c r="DH106" s="164">
        <f t="shared" si="314"/>
        <v>0</v>
      </c>
      <c r="DI106" s="165" t="b">
        <f t="shared" si="315"/>
        <v>0</v>
      </c>
      <c r="DJ106" s="164">
        <f t="shared" si="316"/>
        <v>0</v>
      </c>
      <c r="DK106" s="165" t="b">
        <f t="shared" si="317"/>
        <v>0</v>
      </c>
      <c r="DL106" s="164">
        <f t="shared" si="318"/>
        <v>0</v>
      </c>
      <c r="DM106" s="165" t="b">
        <f t="shared" si="319"/>
        <v>0</v>
      </c>
      <c r="DN106" s="310"/>
      <c r="DO106" s="311">
        <f t="shared" si="257"/>
        <v>0</v>
      </c>
      <c r="DP106" s="165" t="b">
        <f t="shared" si="320"/>
        <v>0</v>
      </c>
      <c r="DQ106" s="164">
        <f t="shared" si="321"/>
        <v>0</v>
      </c>
      <c r="DR106" s="165" t="b">
        <f t="shared" si="322"/>
        <v>0</v>
      </c>
      <c r="DS106" s="164">
        <f t="shared" si="323"/>
        <v>0</v>
      </c>
      <c r="DT106" s="165" t="b">
        <f t="shared" si="324"/>
        <v>0</v>
      </c>
      <c r="DU106" s="164">
        <f t="shared" si="325"/>
        <v>0</v>
      </c>
      <c r="DV106" s="165" t="b">
        <f t="shared" si="326"/>
        <v>0</v>
      </c>
      <c r="DW106" s="164">
        <f t="shared" si="327"/>
        <v>0</v>
      </c>
      <c r="DX106" s="165" t="b">
        <f t="shared" si="328"/>
        <v>0</v>
      </c>
    </row>
    <row r="107" spans="1:128" ht="15.6">
      <c r="A107" s="74"/>
      <c r="B107" s="163">
        <f>'1. Plano anual atividades'!C109</f>
        <v>0</v>
      </c>
      <c r="C107" s="14"/>
      <c r="D107" s="165">
        <f>'1. Plano anual atividades'!D109</f>
        <v>0</v>
      </c>
      <c r="E107" s="165">
        <f>'1. Plano anual atividades'!I109</f>
        <v>0</v>
      </c>
      <c r="F107" s="165">
        <f>'1. Plano anual atividades'!J109</f>
        <v>0</v>
      </c>
      <c r="G107" s="165">
        <f>'1. Plano anual atividades'!K109</f>
        <v>0</v>
      </c>
      <c r="H107" s="165">
        <f>'1. Plano anual atividades'!L109</f>
        <v>0</v>
      </c>
      <c r="I107" s="165">
        <f>'1. Plano anual atividades'!M109</f>
        <v>0</v>
      </c>
      <c r="J107" s="165">
        <f>'1. Plano anual atividades'!N109</f>
        <v>0</v>
      </c>
      <c r="K107" s="165">
        <f>'1. Plano anual atividades'!O109</f>
        <v>0</v>
      </c>
      <c r="L107" s="165">
        <f>'1. Plano anual atividades'!P109</f>
        <v>0</v>
      </c>
      <c r="M107" s="165">
        <f>'1. Plano anual atividades'!Q109</f>
        <v>0</v>
      </c>
      <c r="N107" s="165">
        <f>'1. Plano anual atividades'!R109</f>
        <v>0</v>
      </c>
      <c r="O107" s="14"/>
      <c r="P107" s="14"/>
      <c r="Q107" s="165">
        <f t="shared" si="258"/>
        <v>0</v>
      </c>
      <c r="R107" s="14"/>
      <c r="S107" s="14"/>
      <c r="T107" s="165">
        <f t="shared" si="331"/>
        <v>0</v>
      </c>
      <c r="U107" s="165">
        <f t="shared" si="332"/>
        <v>0</v>
      </c>
      <c r="V107" s="14"/>
      <c r="W107" s="14"/>
      <c r="X107" s="165">
        <f t="shared" si="259"/>
        <v>0</v>
      </c>
      <c r="Y107" s="165">
        <f t="shared" si="260"/>
        <v>0</v>
      </c>
      <c r="Z107" s="14"/>
      <c r="AA107" s="14"/>
      <c r="AB107" s="166">
        <f>'1. Plano anual atividades'!E109</f>
        <v>0</v>
      </c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67"/>
      <c r="BB107" s="19"/>
      <c r="BC107" s="19"/>
      <c r="BD107" s="14"/>
      <c r="BE107" s="164">
        <f t="shared" si="261"/>
        <v>0</v>
      </c>
      <c r="BF107" s="165" t="b">
        <f t="shared" si="262"/>
        <v>0</v>
      </c>
      <c r="BG107" s="164">
        <f t="shared" si="263"/>
        <v>0</v>
      </c>
      <c r="BH107" s="165" t="b">
        <f t="shared" si="264"/>
        <v>0</v>
      </c>
      <c r="BI107" s="164">
        <f t="shared" si="265"/>
        <v>0</v>
      </c>
      <c r="BJ107" s="165" t="b">
        <f t="shared" si="266"/>
        <v>0</v>
      </c>
      <c r="BK107" s="164">
        <f t="shared" si="267"/>
        <v>0</v>
      </c>
      <c r="BL107" s="165" t="b">
        <f t="shared" si="268"/>
        <v>0</v>
      </c>
      <c r="BM107" s="164">
        <f t="shared" si="269"/>
        <v>0</v>
      </c>
      <c r="BN107" s="165" t="b">
        <f t="shared" si="270"/>
        <v>0</v>
      </c>
      <c r="BO107" s="164">
        <f t="shared" si="271"/>
        <v>0</v>
      </c>
      <c r="BP107" s="165" t="b">
        <f t="shared" si="272"/>
        <v>0</v>
      </c>
      <c r="BQ107" s="164">
        <f t="shared" si="273"/>
        <v>0</v>
      </c>
      <c r="BR107" s="165" t="b">
        <f t="shared" si="274"/>
        <v>0</v>
      </c>
      <c r="BS107" s="164">
        <f t="shared" si="275"/>
        <v>0</v>
      </c>
      <c r="BT107" s="165" t="b">
        <f t="shared" si="276"/>
        <v>0</v>
      </c>
      <c r="BU107" s="164">
        <f t="shared" si="277"/>
        <v>0</v>
      </c>
      <c r="BV107" s="165" t="b">
        <f t="shared" si="278"/>
        <v>0</v>
      </c>
      <c r="BW107" s="164">
        <f t="shared" si="279"/>
        <v>0</v>
      </c>
      <c r="BX107" s="165" t="b">
        <f t="shared" si="280"/>
        <v>0</v>
      </c>
      <c r="BY107" s="164">
        <f t="shared" si="281"/>
        <v>0</v>
      </c>
      <c r="BZ107" s="165" t="b">
        <f t="shared" si="282"/>
        <v>0</v>
      </c>
      <c r="CA107" s="164">
        <f t="shared" si="283"/>
        <v>0</v>
      </c>
      <c r="CB107" s="165" t="b">
        <f t="shared" si="284"/>
        <v>0</v>
      </c>
      <c r="CC107" s="164">
        <f t="shared" si="285"/>
        <v>0</v>
      </c>
      <c r="CD107" s="165" t="b">
        <f t="shared" si="286"/>
        <v>0</v>
      </c>
      <c r="CE107" s="164">
        <f t="shared" si="287"/>
        <v>0</v>
      </c>
      <c r="CF107" s="165" t="b">
        <f t="shared" si="288"/>
        <v>0</v>
      </c>
      <c r="CG107" s="164">
        <f t="shared" si="289"/>
        <v>0</v>
      </c>
      <c r="CH107" s="165" t="b">
        <f t="shared" si="290"/>
        <v>0</v>
      </c>
      <c r="CI107" s="164">
        <f t="shared" si="291"/>
        <v>0</v>
      </c>
      <c r="CJ107" s="165" t="b">
        <f t="shared" si="292"/>
        <v>0</v>
      </c>
      <c r="CK107" s="164">
        <f t="shared" si="293"/>
        <v>0</v>
      </c>
      <c r="CL107" s="165" t="b">
        <f t="shared" si="294"/>
        <v>0</v>
      </c>
      <c r="CM107" s="164">
        <f t="shared" si="295"/>
        <v>0</v>
      </c>
      <c r="CN107" s="165" t="b">
        <f t="shared" si="296"/>
        <v>0</v>
      </c>
      <c r="CO107" s="164">
        <f t="shared" si="297"/>
        <v>0</v>
      </c>
      <c r="CP107" s="165" t="b">
        <f t="shared" si="298"/>
        <v>0</v>
      </c>
      <c r="CQ107" s="311">
        <f t="shared" si="256"/>
        <v>0</v>
      </c>
      <c r="CR107" s="165" t="b">
        <f t="shared" si="299"/>
        <v>0</v>
      </c>
      <c r="CS107" s="311">
        <f t="shared" si="300"/>
        <v>0</v>
      </c>
      <c r="CT107" s="165" t="b">
        <f t="shared" si="301"/>
        <v>0</v>
      </c>
      <c r="CU107" s="164">
        <f t="shared" si="302"/>
        <v>0</v>
      </c>
      <c r="CV107" s="165" t="b">
        <f t="shared" si="303"/>
        <v>0</v>
      </c>
      <c r="CW107" s="164">
        <f t="shared" si="304"/>
        <v>0</v>
      </c>
      <c r="CX107" s="165" t="b">
        <f t="shared" si="305"/>
        <v>0</v>
      </c>
      <c r="CY107" s="164">
        <f t="shared" si="306"/>
        <v>0</v>
      </c>
      <c r="CZ107" s="165" t="b">
        <f t="shared" si="307"/>
        <v>0</v>
      </c>
      <c r="DA107" s="164">
        <f t="shared" si="308"/>
        <v>0</v>
      </c>
      <c r="DB107" s="165" t="b">
        <f t="shared" si="309"/>
        <v>0</v>
      </c>
      <c r="DC107" s="164">
        <f t="shared" si="310"/>
        <v>0</v>
      </c>
      <c r="DD107" s="165" t="b">
        <f t="shared" si="311"/>
        <v>0</v>
      </c>
      <c r="DE107" s="287"/>
      <c r="DF107" s="164">
        <f t="shared" si="312"/>
        <v>0</v>
      </c>
      <c r="DG107" s="165" t="b">
        <f t="shared" si="313"/>
        <v>0</v>
      </c>
      <c r="DH107" s="164">
        <f t="shared" si="314"/>
        <v>0</v>
      </c>
      <c r="DI107" s="165" t="b">
        <f t="shared" si="315"/>
        <v>0</v>
      </c>
      <c r="DJ107" s="164">
        <f t="shared" si="316"/>
        <v>0</v>
      </c>
      <c r="DK107" s="165" t="b">
        <f t="shared" si="317"/>
        <v>0</v>
      </c>
      <c r="DL107" s="164">
        <f t="shared" si="318"/>
        <v>0</v>
      </c>
      <c r="DM107" s="165" t="b">
        <f t="shared" si="319"/>
        <v>0</v>
      </c>
      <c r="DN107" s="310"/>
      <c r="DO107" s="311">
        <f t="shared" si="257"/>
        <v>0</v>
      </c>
      <c r="DP107" s="165" t="b">
        <f t="shared" si="320"/>
        <v>0</v>
      </c>
      <c r="DQ107" s="164">
        <f t="shared" si="321"/>
        <v>0</v>
      </c>
      <c r="DR107" s="165" t="b">
        <f t="shared" si="322"/>
        <v>0</v>
      </c>
      <c r="DS107" s="164">
        <f t="shared" si="323"/>
        <v>0</v>
      </c>
      <c r="DT107" s="165" t="b">
        <f t="shared" si="324"/>
        <v>0</v>
      </c>
      <c r="DU107" s="164">
        <f t="shared" si="325"/>
        <v>0</v>
      </c>
      <c r="DV107" s="165" t="b">
        <f t="shared" si="326"/>
        <v>0</v>
      </c>
      <c r="DW107" s="164">
        <f t="shared" si="327"/>
        <v>0</v>
      </c>
      <c r="DX107" s="165" t="b">
        <f t="shared" si="328"/>
        <v>0</v>
      </c>
    </row>
    <row r="108" spans="1:128" ht="15.6">
      <c r="A108" s="74"/>
      <c r="B108" s="163">
        <f>'1. Plano anual atividades'!C110</f>
        <v>0</v>
      </c>
      <c r="C108" s="14"/>
      <c r="D108" s="165">
        <f>'1. Plano anual atividades'!D110</f>
        <v>0</v>
      </c>
      <c r="E108" s="165">
        <f>'1. Plano anual atividades'!I110</f>
        <v>0</v>
      </c>
      <c r="F108" s="165">
        <f>'1. Plano anual atividades'!J110</f>
        <v>0</v>
      </c>
      <c r="G108" s="165">
        <f>'1. Plano anual atividades'!K110</f>
        <v>0</v>
      </c>
      <c r="H108" s="165">
        <f>'1. Plano anual atividades'!L110</f>
        <v>0</v>
      </c>
      <c r="I108" s="165">
        <f>'1. Plano anual atividades'!M110</f>
        <v>0</v>
      </c>
      <c r="J108" s="165">
        <f>'1. Plano anual atividades'!N110</f>
        <v>0</v>
      </c>
      <c r="K108" s="165">
        <f>'1. Plano anual atividades'!O110</f>
        <v>0</v>
      </c>
      <c r="L108" s="165">
        <f>'1. Plano anual atividades'!P110</f>
        <v>0</v>
      </c>
      <c r="M108" s="165">
        <f>'1. Plano anual atividades'!Q110</f>
        <v>0</v>
      </c>
      <c r="N108" s="165">
        <f>'1. Plano anual atividades'!R110</f>
        <v>0</v>
      </c>
      <c r="O108" s="14"/>
      <c r="P108" s="14"/>
      <c r="Q108" s="165">
        <f t="shared" si="258"/>
        <v>0</v>
      </c>
      <c r="R108" s="14"/>
      <c r="S108" s="14"/>
      <c r="T108" s="165">
        <f t="shared" si="331"/>
        <v>0</v>
      </c>
      <c r="U108" s="165">
        <f t="shared" si="332"/>
        <v>0</v>
      </c>
      <c r="V108" s="14"/>
      <c r="W108" s="14"/>
      <c r="X108" s="165">
        <f>P108*V108</f>
        <v>0</v>
      </c>
      <c r="Y108" s="165">
        <f t="shared" si="260"/>
        <v>0</v>
      </c>
      <c r="Z108" s="14"/>
      <c r="AA108" s="14"/>
      <c r="AB108" s="166">
        <f>'1. Plano anual atividades'!E110</f>
        <v>0</v>
      </c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67"/>
      <c r="BB108" s="19"/>
      <c r="BC108" s="19"/>
      <c r="BD108" s="14"/>
      <c r="BE108" s="164">
        <f t="shared" si="261"/>
        <v>0</v>
      </c>
      <c r="BF108" s="165" t="b">
        <f t="shared" si="262"/>
        <v>0</v>
      </c>
      <c r="BG108" s="164">
        <f t="shared" si="263"/>
        <v>0</v>
      </c>
      <c r="BH108" s="165" t="b">
        <f t="shared" si="264"/>
        <v>0</v>
      </c>
      <c r="BI108" s="164">
        <f t="shared" si="265"/>
        <v>0</v>
      </c>
      <c r="BJ108" s="165" t="b">
        <f t="shared" si="266"/>
        <v>0</v>
      </c>
      <c r="BK108" s="164">
        <f t="shared" si="267"/>
        <v>0</v>
      </c>
      <c r="BL108" s="165" t="b">
        <f t="shared" si="268"/>
        <v>0</v>
      </c>
      <c r="BM108" s="164">
        <f t="shared" si="269"/>
        <v>0</v>
      </c>
      <c r="BN108" s="165" t="b">
        <f t="shared" si="270"/>
        <v>0</v>
      </c>
      <c r="BO108" s="164">
        <f t="shared" si="271"/>
        <v>0</v>
      </c>
      <c r="BP108" s="165" t="b">
        <f t="shared" si="272"/>
        <v>0</v>
      </c>
      <c r="BQ108" s="164">
        <f t="shared" si="273"/>
        <v>0</v>
      </c>
      <c r="BR108" s="165" t="b">
        <f t="shared" si="274"/>
        <v>0</v>
      </c>
      <c r="BS108" s="164">
        <f t="shared" si="275"/>
        <v>0</v>
      </c>
      <c r="BT108" s="165" t="b">
        <f t="shared" si="276"/>
        <v>0</v>
      </c>
      <c r="BU108" s="164">
        <f t="shared" si="277"/>
        <v>0</v>
      </c>
      <c r="BV108" s="165" t="b">
        <f t="shared" si="278"/>
        <v>0</v>
      </c>
      <c r="BW108" s="164">
        <f t="shared" si="279"/>
        <v>0</v>
      </c>
      <c r="BX108" s="165" t="b">
        <f t="shared" si="280"/>
        <v>0</v>
      </c>
      <c r="BY108" s="164">
        <f t="shared" si="281"/>
        <v>0</v>
      </c>
      <c r="BZ108" s="165" t="b">
        <f t="shared" si="282"/>
        <v>0</v>
      </c>
      <c r="CA108" s="164">
        <f t="shared" si="283"/>
        <v>0</v>
      </c>
      <c r="CB108" s="165" t="b">
        <f t="shared" si="284"/>
        <v>0</v>
      </c>
      <c r="CC108" s="164">
        <f t="shared" si="285"/>
        <v>0</v>
      </c>
      <c r="CD108" s="165" t="b">
        <f t="shared" si="286"/>
        <v>0</v>
      </c>
      <c r="CE108" s="164">
        <f t="shared" si="287"/>
        <v>0</v>
      </c>
      <c r="CF108" s="165" t="b">
        <f t="shared" si="288"/>
        <v>0</v>
      </c>
      <c r="CG108" s="164">
        <f t="shared" si="289"/>
        <v>0</v>
      </c>
      <c r="CH108" s="165" t="b">
        <f t="shared" si="290"/>
        <v>0</v>
      </c>
      <c r="CI108" s="164">
        <f t="shared" si="291"/>
        <v>0</v>
      </c>
      <c r="CJ108" s="165" t="b">
        <f t="shared" si="292"/>
        <v>0</v>
      </c>
      <c r="CK108" s="164">
        <f t="shared" si="293"/>
        <v>0</v>
      </c>
      <c r="CL108" s="165" t="b">
        <f t="shared" si="294"/>
        <v>0</v>
      </c>
      <c r="CM108" s="164">
        <f t="shared" si="295"/>
        <v>0</v>
      </c>
      <c r="CN108" s="165" t="b">
        <f t="shared" si="296"/>
        <v>0</v>
      </c>
      <c r="CO108" s="164">
        <f t="shared" si="297"/>
        <v>0</v>
      </c>
      <c r="CP108" s="165" t="b">
        <f t="shared" si="298"/>
        <v>0</v>
      </c>
      <c r="CQ108" s="311">
        <f t="shared" si="256"/>
        <v>0</v>
      </c>
      <c r="CR108" s="165" t="b">
        <f t="shared" si="299"/>
        <v>0</v>
      </c>
      <c r="CS108" s="311">
        <f t="shared" si="300"/>
        <v>0</v>
      </c>
      <c r="CT108" s="165" t="b">
        <f t="shared" si="301"/>
        <v>0</v>
      </c>
      <c r="CU108" s="164">
        <f t="shared" si="302"/>
        <v>0</v>
      </c>
      <c r="CV108" s="165" t="b">
        <f t="shared" si="303"/>
        <v>0</v>
      </c>
      <c r="CW108" s="164">
        <f t="shared" si="304"/>
        <v>0</v>
      </c>
      <c r="CX108" s="165" t="b">
        <f t="shared" si="305"/>
        <v>0</v>
      </c>
      <c r="CY108" s="164">
        <f t="shared" si="306"/>
        <v>0</v>
      </c>
      <c r="CZ108" s="165" t="b">
        <f t="shared" si="307"/>
        <v>0</v>
      </c>
      <c r="DA108" s="164">
        <f t="shared" si="308"/>
        <v>0</v>
      </c>
      <c r="DB108" s="165" t="b">
        <f t="shared" si="309"/>
        <v>0</v>
      </c>
      <c r="DC108" s="164">
        <f t="shared" si="310"/>
        <v>0</v>
      </c>
      <c r="DD108" s="165" t="b">
        <f t="shared" si="311"/>
        <v>0</v>
      </c>
      <c r="DE108" s="287"/>
      <c r="DF108" s="164">
        <f t="shared" si="312"/>
        <v>0</v>
      </c>
      <c r="DG108" s="165" t="b">
        <f t="shared" si="313"/>
        <v>0</v>
      </c>
      <c r="DH108" s="164">
        <f t="shared" si="314"/>
        <v>0</v>
      </c>
      <c r="DI108" s="165" t="b">
        <f t="shared" si="315"/>
        <v>0</v>
      </c>
      <c r="DJ108" s="164">
        <f t="shared" si="316"/>
        <v>0</v>
      </c>
      <c r="DK108" s="165" t="b">
        <f t="shared" si="317"/>
        <v>0</v>
      </c>
      <c r="DL108" s="164">
        <f t="shared" si="318"/>
        <v>0</v>
      </c>
      <c r="DM108" s="165" t="b">
        <f t="shared" si="319"/>
        <v>0</v>
      </c>
      <c r="DN108" s="310"/>
      <c r="DO108" s="311">
        <f t="shared" si="257"/>
        <v>0</v>
      </c>
      <c r="DP108" s="165" t="b">
        <f t="shared" si="320"/>
        <v>0</v>
      </c>
      <c r="DQ108" s="164">
        <f t="shared" si="321"/>
        <v>0</v>
      </c>
      <c r="DR108" s="165" t="b">
        <f t="shared" si="322"/>
        <v>0</v>
      </c>
      <c r="DS108" s="164">
        <f t="shared" si="323"/>
        <v>0</v>
      </c>
      <c r="DT108" s="165" t="b">
        <f t="shared" si="324"/>
        <v>0</v>
      </c>
      <c r="DU108" s="164">
        <f t="shared" si="325"/>
        <v>0</v>
      </c>
      <c r="DV108" s="165" t="b">
        <f t="shared" si="326"/>
        <v>0</v>
      </c>
      <c r="DW108" s="164">
        <f t="shared" si="327"/>
        <v>0</v>
      </c>
      <c r="DX108" s="165" t="b">
        <f t="shared" si="328"/>
        <v>0</v>
      </c>
    </row>
    <row r="109" spans="1:128" ht="16.2" thickBot="1">
      <c r="A109" s="74"/>
      <c r="B109" s="169"/>
      <c r="C109" s="169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  <c r="AB109" s="172"/>
      <c r="AC109" s="171"/>
      <c r="AD109" s="171"/>
      <c r="AE109" s="171"/>
      <c r="AF109" s="171"/>
      <c r="AG109" s="171"/>
      <c r="AH109" s="171"/>
      <c r="AI109" s="171"/>
      <c r="AJ109" s="171"/>
      <c r="AK109" s="171"/>
      <c r="AL109" s="171"/>
      <c r="AM109" s="171"/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308"/>
      <c r="BF109" s="308"/>
      <c r="BG109" s="308"/>
      <c r="BH109" s="308"/>
      <c r="BI109" s="308"/>
      <c r="BJ109" s="308"/>
      <c r="BK109" s="308"/>
      <c r="BL109" s="308"/>
      <c r="BM109" s="308"/>
      <c r="BN109" s="308"/>
      <c r="BO109" s="308"/>
      <c r="BP109" s="308"/>
      <c r="BQ109" s="308"/>
      <c r="BR109" s="308"/>
      <c r="BS109" s="308"/>
      <c r="BT109" s="308"/>
      <c r="BU109" s="308"/>
      <c r="BV109" s="308"/>
      <c r="BW109" s="308"/>
      <c r="BX109" s="308"/>
      <c r="BY109" s="308"/>
      <c r="BZ109" s="308"/>
      <c r="CA109" s="308"/>
      <c r="CB109" s="308"/>
      <c r="CC109" s="308"/>
      <c r="CD109" s="308"/>
      <c r="CE109" s="308"/>
      <c r="CF109" s="308"/>
      <c r="CG109" s="308"/>
      <c r="CH109" s="308"/>
      <c r="CI109" s="308"/>
      <c r="CJ109" s="308"/>
      <c r="CK109" s="308"/>
      <c r="CL109" s="308"/>
      <c r="CM109" s="308"/>
      <c r="CN109" s="308"/>
      <c r="CO109" s="308"/>
      <c r="CP109" s="308"/>
      <c r="CQ109" s="308"/>
      <c r="CR109" s="308"/>
      <c r="CS109" s="308"/>
      <c r="CT109" s="308"/>
      <c r="CU109" s="308"/>
      <c r="CV109" s="308"/>
      <c r="CW109" s="308"/>
      <c r="CX109" s="308"/>
      <c r="CY109" s="308"/>
      <c r="CZ109" s="308"/>
      <c r="DA109" s="308"/>
      <c r="DB109" s="308"/>
      <c r="DC109" s="308"/>
      <c r="DD109" s="308"/>
      <c r="DE109" s="309"/>
      <c r="DF109" s="308"/>
      <c r="DG109" s="308"/>
      <c r="DH109" s="308"/>
      <c r="DI109" s="308"/>
      <c r="DJ109" s="308"/>
      <c r="DK109" s="308"/>
      <c r="DL109" s="308"/>
      <c r="DM109" s="308"/>
      <c r="DO109" s="308"/>
      <c r="DP109" s="308"/>
      <c r="DQ109" s="308"/>
      <c r="DR109" s="308"/>
      <c r="DS109" s="308"/>
      <c r="DT109" s="308"/>
      <c r="DU109" s="308"/>
      <c r="DV109" s="308"/>
      <c r="DW109" s="308"/>
      <c r="DX109" s="308"/>
    </row>
    <row r="110" spans="1:128" s="89" customFormat="1" ht="19.5" customHeight="1">
      <c r="A110" s="67"/>
      <c r="B110" s="67">
        <f>'1. Plano anual atividades'!C112</f>
        <v>0</v>
      </c>
      <c r="C110" s="67">
        <f>COUNTA(C89:C108)</f>
        <v>0</v>
      </c>
      <c r="D110" s="67">
        <f>COUNTIF(D89:D108, "■")</f>
        <v>0</v>
      </c>
      <c r="E110" s="173">
        <f t="shared" ref="E110:K110" si="333">COUNTIF(E89:E108, "■")</f>
        <v>0</v>
      </c>
      <c r="F110" s="173">
        <f t="shared" si="333"/>
        <v>0</v>
      </c>
      <c r="G110" s="173">
        <f t="shared" si="333"/>
        <v>0</v>
      </c>
      <c r="H110" s="173">
        <f t="shared" si="333"/>
        <v>0</v>
      </c>
      <c r="I110" s="173">
        <f t="shared" si="333"/>
        <v>0</v>
      </c>
      <c r="J110" s="173">
        <f t="shared" si="333"/>
        <v>0</v>
      </c>
      <c r="K110" s="173">
        <f t="shared" si="333"/>
        <v>0</v>
      </c>
      <c r="L110" s="173">
        <f t="shared" ref="L110:N110" si="334">COUNTIF(L89:L108, "■")</f>
        <v>0</v>
      </c>
      <c r="M110" s="173">
        <f t="shared" si="334"/>
        <v>0</v>
      </c>
      <c r="N110" s="173">
        <f t="shared" si="334"/>
        <v>0</v>
      </c>
      <c r="O110" s="67">
        <f t="shared" ref="O110:AA110" si="335">SUM(O89:O108)</f>
        <v>0</v>
      </c>
      <c r="P110" s="67">
        <f t="shared" ref="P110:Q110" si="336">SUM(P89:P108)</f>
        <v>0</v>
      </c>
      <c r="Q110" s="67">
        <f t="shared" si="336"/>
        <v>0</v>
      </c>
      <c r="R110" s="67">
        <f t="shared" si="335"/>
        <v>0</v>
      </c>
      <c r="S110" s="67">
        <f t="shared" si="335"/>
        <v>0</v>
      </c>
      <c r="T110" s="67">
        <f t="shared" si="335"/>
        <v>0</v>
      </c>
      <c r="U110" s="67">
        <f t="shared" ref="U110" si="337">SUM(U89:U108)</f>
        <v>0</v>
      </c>
      <c r="V110" s="67">
        <f t="shared" si="335"/>
        <v>0</v>
      </c>
      <c r="W110" s="67">
        <f t="shared" si="335"/>
        <v>0</v>
      </c>
      <c r="X110" s="67">
        <f t="shared" ref="X110:Y110" si="338">SUM(X89:X108)</f>
        <v>0</v>
      </c>
      <c r="Y110" s="67">
        <f t="shared" si="338"/>
        <v>0</v>
      </c>
      <c r="Z110" s="67">
        <f t="shared" si="335"/>
        <v>0</v>
      </c>
      <c r="AA110" s="67">
        <f t="shared" si="335"/>
        <v>0</v>
      </c>
      <c r="AB110" s="67">
        <f t="shared" ref="AB110:AL110" si="339">COUNTIF(AB89:AB108, "■")</f>
        <v>0</v>
      </c>
      <c r="AC110" s="67">
        <f t="shared" si="339"/>
        <v>0</v>
      </c>
      <c r="AD110" s="67">
        <f t="shared" si="339"/>
        <v>0</v>
      </c>
      <c r="AE110" s="67">
        <f t="shared" si="339"/>
        <v>0</v>
      </c>
      <c r="AF110" s="67">
        <f t="shared" si="339"/>
        <v>0</v>
      </c>
      <c r="AG110" s="67">
        <f t="shared" si="339"/>
        <v>0</v>
      </c>
      <c r="AH110" s="67">
        <f t="shared" si="339"/>
        <v>0</v>
      </c>
      <c r="AI110" s="67">
        <f t="shared" si="339"/>
        <v>0</v>
      </c>
      <c r="AJ110" s="67">
        <f t="shared" si="339"/>
        <v>0</v>
      </c>
      <c r="AK110" s="67">
        <f t="shared" si="339"/>
        <v>0</v>
      </c>
      <c r="AL110" s="67">
        <f t="shared" si="339"/>
        <v>0</v>
      </c>
      <c r="AM110" s="67">
        <f t="shared" ref="AM110:AV110" si="340">SUM(AM89:AM108)</f>
        <v>0</v>
      </c>
      <c r="AN110" s="67">
        <f t="shared" si="340"/>
        <v>0</v>
      </c>
      <c r="AO110" s="67">
        <f t="shared" si="340"/>
        <v>0</v>
      </c>
      <c r="AP110" s="67">
        <f t="shared" si="340"/>
        <v>0</v>
      </c>
      <c r="AQ110" s="67">
        <f t="shared" si="340"/>
        <v>0</v>
      </c>
      <c r="AR110" s="67">
        <f t="shared" si="340"/>
        <v>0</v>
      </c>
      <c r="AS110" s="67">
        <f t="shared" si="340"/>
        <v>0</v>
      </c>
      <c r="AT110" s="67">
        <f t="shared" si="340"/>
        <v>0</v>
      </c>
      <c r="AU110" s="67">
        <f t="shared" si="340"/>
        <v>0</v>
      </c>
      <c r="AV110" s="67">
        <f t="shared" si="340"/>
        <v>0</v>
      </c>
      <c r="AW110" s="67"/>
      <c r="AX110" s="67"/>
      <c r="AY110" s="67"/>
      <c r="AZ110" s="67"/>
      <c r="BA110" s="67"/>
      <c r="BB110" s="67"/>
      <c r="BC110" s="174"/>
      <c r="BD110" s="67"/>
      <c r="BE110" s="67"/>
      <c r="BF110" s="67">
        <f>SUM(BF89:BF108)</f>
        <v>0</v>
      </c>
      <c r="BG110" s="67"/>
      <c r="BH110" s="67">
        <f>SUM(BH89:BH108)</f>
        <v>0</v>
      </c>
      <c r="BI110" s="67"/>
      <c r="BJ110" s="67">
        <f>SUM(BJ89:BJ108)</f>
        <v>0</v>
      </c>
      <c r="BK110" s="67"/>
      <c r="BL110" s="67">
        <f>SUM(BL89:BL108)</f>
        <v>0</v>
      </c>
      <c r="BM110" s="67"/>
      <c r="BN110" s="67">
        <f>SUM(BN89:BN108)</f>
        <v>0</v>
      </c>
      <c r="BO110" s="67"/>
      <c r="BP110" s="67">
        <f>SUM(BP89:BP108)</f>
        <v>0</v>
      </c>
      <c r="BQ110" s="67"/>
      <c r="BR110" s="67">
        <f>SUM(BR89:BR108)</f>
        <v>0</v>
      </c>
      <c r="BS110" s="67"/>
      <c r="BT110" s="67">
        <f>SUM(BT89:BT108)</f>
        <v>0</v>
      </c>
      <c r="BU110" s="67"/>
      <c r="BV110" s="67">
        <f>SUM(BV89:BV108)</f>
        <v>0</v>
      </c>
      <c r="BW110" s="67"/>
      <c r="BX110" s="67">
        <f>SUM(BX89:BX108)</f>
        <v>0</v>
      </c>
      <c r="BY110" s="67"/>
      <c r="BZ110" s="67">
        <f>SUM(BZ89:BZ108)</f>
        <v>0</v>
      </c>
      <c r="CA110" s="67"/>
      <c r="CB110" s="67">
        <f>SUM(CB89:CB108)</f>
        <v>0</v>
      </c>
      <c r="CC110" s="67"/>
      <c r="CD110" s="67">
        <f>SUM(CD89:CD108)</f>
        <v>0</v>
      </c>
      <c r="CE110" s="67"/>
      <c r="CF110" s="67">
        <f>SUM(CF89:CF108)</f>
        <v>0</v>
      </c>
      <c r="CG110" s="67"/>
      <c r="CH110" s="67">
        <f>SUM(CH89:CH108)</f>
        <v>0</v>
      </c>
      <c r="CI110" s="67"/>
      <c r="CJ110" s="67">
        <f>SUM(CJ89:CJ108)</f>
        <v>0</v>
      </c>
      <c r="CK110" s="67"/>
      <c r="CL110" s="67">
        <f>SUM(CL89:CL108)</f>
        <v>0</v>
      </c>
      <c r="CM110" s="67"/>
      <c r="CN110" s="67">
        <f>SUM(CN89:CN108)</f>
        <v>0</v>
      </c>
      <c r="CO110" s="67"/>
      <c r="CP110" s="67">
        <f>SUM(CP89:CP108)</f>
        <v>0</v>
      </c>
      <c r="CQ110" s="67"/>
      <c r="CR110" s="67">
        <f>SUM(CR89:CR108)</f>
        <v>0</v>
      </c>
      <c r="CS110" s="67"/>
      <c r="CT110" s="67">
        <f>SUM(CT89:CT108)</f>
        <v>0</v>
      </c>
      <c r="CU110" s="67"/>
      <c r="CV110" s="67">
        <f>SUM(CV89:CV108)</f>
        <v>0</v>
      </c>
      <c r="CW110" s="67"/>
      <c r="CX110" s="67">
        <f>SUM(CX89:CX108)</f>
        <v>0</v>
      </c>
      <c r="CY110" s="67"/>
      <c r="CZ110" s="67">
        <f>SUM(CZ89:CZ108)</f>
        <v>0</v>
      </c>
      <c r="DA110" s="67"/>
      <c r="DB110" s="67">
        <f>SUM(DB89:DB108)</f>
        <v>0</v>
      </c>
      <c r="DC110" s="67"/>
      <c r="DD110" s="67">
        <f>SUM(DD89:DD108)</f>
        <v>0</v>
      </c>
      <c r="DE110" s="288"/>
      <c r="DF110" s="67"/>
      <c r="DG110" s="67">
        <f>SUM(DG89:DG108)</f>
        <v>0</v>
      </c>
      <c r="DH110" s="67"/>
      <c r="DI110" s="67">
        <f>SUM(DI89:DI108)</f>
        <v>0</v>
      </c>
      <c r="DJ110" s="67"/>
      <c r="DK110" s="67">
        <f>SUM(DK89:DK108)</f>
        <v>0</v>
      </c>
      <c r="DL110" s="67"/>
      <c r="DM110" s="67">
        <f>SUM(DM89:DM108)</f>
        <v>0</v>
      </c>
      <c r="DO110" s="67"/>
      <c r="DP110" s="67">
        <f>SUM(DP89:DP108)</f>
        <v>0</v>
      </c>
      <c r="DQ110" s="67"/>
      <c r="DR110" s="67">
        <f>SUM(DR89:DR108)</f>
        <v>0</v>
      </c>
      <c r="DS110" s="67"/>
      <c r="DT110" s="67">
        <f>SUM(DT89:DT108)</f>
        <v>0</v>
      </c>
      <c r="DU110" s="67"/>
      <c r="DV110" s="67">
        <f>SUM(DV89:DV108)</f>
        <v>0</v>
      </c>
      <c r="DW110" s="67"/>
      <c r="DX110" s="67">
        <f>SUM(DX89:DX108)</f>
        <v>0</v>
      </c>
    </row>
    <row r="111" spans="1:128" ht="15.6">
      <c r="A111" s="74"/>
      <c r="B111" s="74"/>
      <c r="C111" s="74"/>
      <c r="D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5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6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280"/>
      <c r="DF111" s="74"/>
      <c r="DG111" s="74"/>
      <c r="DH111" s="74"/>
      <c r="DI111" s="74"/>
      <c r="DJ111" s="74"/>
      <c r="DK111" s="74"/>
      <c r="DL111" s="74"/>
      <c r="DM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</row>
    <row r="112" spans="1:128" ht="15.6">
      <c r="A112" s="74"/>
      <c r="B112" s="74" t="s">
        <v>149</v>
      </c>
      <c r="C112" s="74"/>
      <c r="D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5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6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280"/>
      <c r="DF112" s="74"/>
      <c r="DG112" s="74"/>
      <c r="DH112" s="74"/>
      <c r="DI112" s="74"/>
      <c r="DJ112" s="74"/>
      <c r="DK112" s="74"/>
      <c r="DL112" s="74"/>
      <c r="DM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</row>
    <row r="113" spans="1:128" ht="15.6">
      <c r="A113" s="74"/>
      <c r="B113" s="175">
        <f t="shared" ref="B113:AV113" si="341">B29+B56+B83+B110</f>
        <v>0</v>
      </c>
      <c r="C113" s="175">
        <f t="shared" si="341"/>
        <v>0</v>
      </c>
      <c r="D113" s="175">
        <f t="shared" si="341"/>
        <v>0</v>
      </c>
      <c r="E113" s="176">
        <f t="shared" si="341"/>
        <v>0</v>
      </c>
      <c r="F113" s="176">
        <f t="shared" si="341"/>
        <v>0</v>
      </c>
      <c r="G113" s="176">
        <f t="shared" si="341"/>
        <v>0</v>
      </c>
      <c r="H113" s="176">
        <f t="shared" si="341"/>
        <v>0</v>
      </c>
      <c r="I113" s="176">
        <f t="shared" si="341"/>
        <v>0</v>
      </c>
      <c r="J113" s="176">
        <f t="shared" si="341"/>
        <v>0</v>
      </c>
      <c r="K113" s="176">
        <f t="shared" si="341"/>
        <v>0</v>
      </c>
      <c r="L113" s="176">
        <f t="shared" si="341"/>
        <v>0</v>
      </c>
      <c r="M113" s="176">
        <f t="shared" si="341"/>
        <v>0</v>
      </c>
      <c r="N113" s="176">
        <f t="shared" si="341"/>
        <v>0</v>
      </c>
      <c r="O113" s="175">
        <f t="shared" si="341"/>
        <v>0</v>
      </c>
      <c r="P113" s="175">
        <f t="shared" si="341"/>
        <v>0</v>
      </c>
      <c r="Q113" s="175">
        <f t="shared" si="341"/>
        <v>0</v>
      </c>
      <c r="R113" s="175">
        <f t="shared" si="341"/>
        <v>0</v>
      </c>
      <c r="S113" s="175">
        <f t="shared" si="341"/>
        <v>0</v>
      </c>
      <c r="T113" s="175">
        <f t="shared" si="341"/>
        <v>0</v>
      </c>
      <c r="U113" s="175">
        <f t="shared" si="341"/>
        <v>0</v>
      </c>
      <c r="V113" s="175">
        <f t="shared" si="341"/>
        <v>0</v>
      </c>
      <c r="W113" s="175">
        <f t="shared" si="341"/>
        <v>0</v>
      </c>
      <c r="X113" s="175">
        <f t="shared" si="341"/>
        <v>0</v>
      </c>
      <c r="Y113" s="175">
        <f t="shared" si="341"/>
        <v>0</v>
      </c>
      <c r="Z113" s="175">
        <f t="shared" si="341"/>
        <v>0</v>
      </c>
      <c r="AA113" s="175">
        <f t="shared" si="341"/>
        <v>0</v>
      </c>
      <c r="AB113" s="175">
        <f t="shared" si="341"/>
        <v>0</v>
      </c>
      <c r="AC113" s="175">
        <f t="shared" si="341"/>
        <v>0</v>
      </c>
      <c r="AD113" s="175">
        <f t="shared" si="341"/>
        <v>0</v>
      </c>
      <c r="AE113" s="175">
        <f t="shared" si="341"/>
        <v>0</v>
      </c>
      <c r="AF113" s="175">
        <f t="shared" si="341"/>
        <v>0</v>
      </c>
      <c r="AG113" s="175">
        <f t="shared" si="341"/>
        <v>0</v>
      </c>
      <c r="AH113" s="175">
        <f t="shared" si="341"/>
        <v>0</v>
      </c>
      <c r="AI113" s="175">
        <f t="shared" si="341"/>
        <v>0</v>
      </c>
      <c r="AJ113" s="175">
        <f t="shared" si="341"/>
        <v>0</v>
      </c>
      <c r="AK113" s="175">
        <f t="shared" si="341"/>
        <v>0</v>
      </c>
      <c r="AL113" s="175">
        <f t="shared" si="341"/>
        <v>0</v>
      </c>
      <c r="AM113" s="175">
        <f t="shared" si="341"/>
        <v>0</v>
      </c>
      <c r="AN113" s="175">
        <f t="shared" si="341"/>
        <v>0</v>
      </c>
      <c r="AO113" s="175">
        <f t="shared" si="341"/>
        <v>0</v>
      </c>
      <c r="AP113" s="175">
        <f t="shared" si="341"/>
        <v>0</v>
      </c>
      <c r="AQ113" s="175">
        <f t="shared" si="341"/>
        <v>0</v>
      </c>
      <c r="AR113" s="175">
        <f t="shared" si="341"/>
        <v>0</v>
      </c>
      <c r="AS113" s="175">
        <f t="shared" si="341"/>
        <v>0</v>
      </c>
      <c r="AT113" s="175">
        <f t="shared" si="341"/>
        <v>0</v>
      </c>
      <c r="AU113" s="175">
        <f t="shared" si="341"/>
        <v>0</v>
      </c>
      <c r="AV113" s="175">
        <f t="shared" si="341"/>
        <v>0</v>
      </c>
      <c r="AW113" s="239" t="e">
        <f>AVERAGE(AW8:AW28,AW35:AW55,AW62:AW82,AW89:AW109)</f>
        <v>#DIV/0!</v>
      </c>
      <c r="AX113" s="239" t="e">
        <f>AVERAGE(AX8:AX28,AX35:AX55,AX62:AX82,AX89:AX109)</f>
        <v>#DIV/0!</v>
      </c>
      <c r="AY113" s="239" t="e">
        <f>AVERAGE(AY8:AY28,AY35:AY55,AY62:AY82,AY89:AY109)</f>
        <v>#DIV/0!</v>
      </c>
      <c r="AZ113" s="239" t="e">
        <f>AVERAGE(AZ8:AZ28,AZ35:AZ55,AZ62:AZ82,AZ89:AZ109)</f>
        <v>#DIV/0!</v>
      </c>
      <c r="BA113" s="175"/>
      <c r="BB113" s="175"/>
      <c r="BC113" s="177"/>
      <c r="BD113" s="175"/>
      <c r="BE113" s="175">
        <f t="shared" ref="BE113:CX113" si="342">BE29+BE56+BE83+BE110</f>
        <v>0</v>
      </c>
      <c r="BF113" s="175">
        <f t="shared" si="342"/>
        <v>0</v>
      </c>
      <c r="BG113" s="175">
        <f t="shared" si="342"/>
        <v>0</v>
      </c>
      <c r="BH113" s="175">
        <f t="shared" si="342"/>
        <v>0</v>
      </c>
      <c r="BI113" s="175">
        <f t="shared" si="342"/>
        <v>0</v>
      </c>
      <c r="BJ113" s="175">
        <f t="shared" si="342"/>
        <v>0</v>
      </c>
      <c r="BK113" s="175">
        <f t="shared" si="342"/>
        <v>0</v>
      </c>
      <c r="BL113" s="175">
        <f t="shared" si="342"/>
        <v>0</v>
      </c>
      <c r="BM113" s="175">
        <f t="shared" si="342"/>
        <v>0</v>
      </c>
      <c r="BN113" s="175">
        <f t="shared" si="342"/>
        <v>0</v>
      </c>
      <c r="BO113" s="175">
        <f t="shared" si="342"/>
        <v>0</v>
      </c>
      <c r="BP113" s="175">
        <f t="shared" si="342"/>
        <v>0</v>
      </c>
      <c r="BQ113" s="175">
        <f t="shared" si="342"/>
        <v>0</v>
      </c>
      <c r="BR113" s="175">
        <f t="shared" si="342"/>
        <v>0</v>
      </c>
      <c r="BS113" s="175">
        <f t="shared" si="342"/>
        <v>0</v>
      </c>
      <c r="BT113" s="175">
        <f t="shared" si="342"/>
        <v>0</v>
      </c>
      <c r="BU113" s="175">
        <f t="shared" si="342"/>
        <v>0</v>
      </c>
      <c r="BV113" s="175">
        <f t="shared" si="342"/>
        <v>0</v>
      </c>
      <c r="BW113" s="175">
        <f t="shared" si="342"/>
        <v>0</v>
      </c>
      <c r="BX113" s="175">
        <f t="shared" si="342"/>
        <v>0</v>
      </c>
      <c r="BY113" s="175">
        <f t="shared" si="342"/>
        <v>0</v>
      </c>
      <c r="BZ113" s="175">
        <f t="shared" si="342"/>
        <v>0</v>
      </c>
      <c r="CA113" s="175">
        <f t="shared" ref="CA113:CB113" si="343">CA29+CA56+CA83+CA110</f>
        <v>0</v>
      </c>
      <c r="CB113" s="175">
        <f t="shared" si="343"/>
        <v>0</v>
      </c>
      <c r="CC113" s="175">
        <f t="shared" si="342"/>
        <v>0</v>
      </c>
      <c r="CD113" s="175">
        <f t="shared" si="342"/>
        <v>0</v>
      </c>
      <c r="CE113" s="175">
        <f t="shared" ref="CE113:CF113" si="344">CE29+CE56+CE83+CE110</f>
        <v>0</v>
      </c>
      <c r="CF113" s="175">
        <f t="shared" si="344"/>
        <v>0</v>
      </c>
      <c r="CG113" s="175">
        <f t="shared" si="342"/>
        <v>0</v>
      </c>
      <c r="CH113" s="175">
        <f t="shared" si="342"/>
        <v>0</v>
      </c>
      <c r="CI113" s="175">
        <f t="shared" si="342"/>
        <v>0</v>
      </c>
      <c r="CJ113" s="175">
        <f t="shared" si="342"/>
        <v>0</v>
      </c>
      <c r="CK113" s="175">
        <f t="shared" si="342"/>
        <v>0</v>
      </c>
      <c r="CL113" s="175">
        <f t="shared" si="342"/>
        <v>0</v>
      </c>
      <c r="CM113" s="175">
        <f t="shared" si="342"/>
        <v>0</v>
      </c>
      <c r="CN113" s="175">
        <f t="shared" si="342"/>
        <v>0</v>
      </c>
      <c r="CO113" s="175">
        <f t="shared" si="342"/>
        <v>0</v>
      </c>
      <c r="CP113" s="175">
        <f t="shared" si="342"/>
        <v>0</v>
      </c>
      <c r="CQ113" s="175">
        <f t="shared" ref="CQ113:CR113" si="345">CQ29+CQ56+CQ83+CQ110</f>
        <v>0</v>
      </c>
      <c r="CR113" s="175">
        <f t="shared" si="345"/>
        <v>0</v>
      </c>
      <c r="CS113" s="175">
        <f t="shared" si="342"/>
        <v>0</v>
      </c>
      <c r="CT113" s="175">
        <f t="shared" si="342"/>
        <v>0</v>
      </c>
      <c r="CU113" s="175">
        <f t="shared" si="342"/>
        <v>0</v>
      </c>
      <c r="CV113" s="175">
        <f t="shared" si="342"/>
        <v>0</v>
      </c>
      <c r="CW113" s="175">
        <f t="shared" si="342"/>
        <v>0</v>
      </c>
      <c r="CX113" s="175">
        <f t="shared" si="342"/>
        <v>0</v>
      </c>
      <c r="CY113" s="175">
        <f t="shared" ref="CY113:DK113" si="346">CY29+CY56+CY83+CY110</f>
        <v>0</v>
      </c>
      <c r="CZ113" s="175">
        <f t="shared" si="346"/>
        <v>0</v>
      </c>
      <c r="DA113" s="175">
        <f t="shared" si="346"/>
        <v>0</v>
      </c>
      <c r="DB113" s="175">
        <f t="shared" si="346"/>
        <v>0</v>
      </c>
      <c r="DC113" s="175">
        <f t="shared" si="346"/>
        <v>0</v>
      </c>
      <c r="DD113" s="175">
        <f t="shared" si="346"/>
        <v>0</v>
      </c>
      <c r="DE113" s="289"/>
      <c r="DF113" s="175">
        <f t="shared" si="346"/>
        <v>0</v>
      </c>
      <c r="DG113" s="175">
        <f t="shared" si="346"/>
        <v>0</v>
      </c>
      <c r="DH113" s="175">
        <f t="shared" si="346"/>
        <v>0</v>
      </c>
      <c r="DI113" s="175">
        <f t="shared" si="346"/>
        <v>0</v>
      </c>
      <c r="DJ113" s="175">
        <f t="shared" si="346"/>
        <v>0</v>
      </c>
      <c r="DK113" s="175">
        <f t="shared" si="346"/>
        <v>0</v>
      </c>
      <c r="DL113" s="175">
        <f t="shared" ref="DL113:DM113" si="347">DL29+DL56+DL83+DL110</f>
        <v>0</v>
      </c>
      <c r="DM113" s="175">
        <f t="shared" si="347"/>
        <v>0</v>
      </c>
      <c r="DO113" s="175">
        <f t="shared" ref="DO113:DP113" si="348">DO29+DO56+DO83+DO110</f>
        <v>0</v>
      </c>
      <c r="DP113" s="175">
        <f t="shared" si="348"/>
        <v>0</v>
      </c>
      <c r="DQ113" s="175">
        <f t="shared" ref="DQ113:DX113" si="349">DQ29+DQ56+DQ83+DQ110</f>
        <v>0</v>
      </c>
      <c r="DR113" s="175">
        <f t="shared" si="349"/>
        <v>0</v>
      </c>
      <c r="DS113" s="175">
        <f t="shared" si="349"/>
        <v>0</v>
      </c>
      <c r="DT113" s="175">
        <f t="shared" si="349"/>
        <v>0</v>
      </c>
      <c r="DU113" s="175">
        <f t="shared" si="349"/>
        <v>0</v>
      </c>
      <c r="DV113" s="175">
        <f t="shared" si="349"/>
        <v>0</v>
      </c>
      <c r="DW113" s="175">
        <f t="shared" si="349"/>
        <v>0</v>
      </c>
      <c r="DX113" s="175">
        <f t="shared" si="349"/>
        <v>0</v>
      </c>
    </row>
    <row r="114" spans="1:128" ht="15.6">
      <c r="A114" s="74"/>
      <c r="B114" s="74"/>
      <c r="C114" s="74"/>
      <c r="D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5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6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280"/>
      <c r="DF114" s="74"/>
      <c r="DG114" s="74"/>
      <c r="DH114" s="74"/>
      <c r="DI114" s="74"/>
      <c r="DJ114" s="74"/>
      <c r="DK114" s="74"/>
      <c r="DL114" s="74"/>
      <c r="DM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</row>
  </sheetData>
  <sheetProtection algorithmName="SHA-512" hashValue="WatnMmX5dwPuk2o9gdXLbbTpt7K2PRGPXmFiIHWDAHMkHUs+Ol0x7V3ZO78DQMFOgE7zpvmR/ZDZ+A5ivlmgyw==" saltValue="MDc5a8SUjjDMoYyBMsUgMg==" spinCount="100000" sheet="1" insertRows="0" deleteColumns="0" deleteRows="0" selectLockedCells="1"/>
  <mergeCells count="66">
    <mergeCell ref="O60:P60"/>
    <mergeCell ref="B59:BC59"/>
    <mergeCell ref="V60:W60"/>
    <mergeCell ref="R60:S60"/>
    <mergeCell ref="B5:AA5"/>
    <mergeCell ref="AR6:AV6"/>
    <mergeCell ref="E6:K6"/>
    <mergeCell ref="AC6:AE6"/>
    <mergeCell ref="AF6:AK6"/>
    <mergeCell ref="V6:W6"/>
    <mergeCell ref="R6:S6"/>
    <mergeCell ref="T6:U6"/>
    <mergeCell ref="E87:K87"/>
    <mergeCell ref="R87:S87"/>
    <mergeCell ref="V87:W87"/>
    <mergeCell ref="O87:P87"/>
    <mergeCell ref="B86:BC86"/>
    <mergeCell ref="BA87:BA88"/>
    <mergeCell ref="AC87:AE87"/>
    <mergeCell ref="AF87:AK87"/>
    <mergeCell ref="AM87:AQ87"/>
    <mergeCell ref="AR87:AV87"/>
    <mergeCell ref="AW87:AZ87"/>
    <mergeCell ref="E60:K60"/>
    <mergeCell ref="O6:P6"/>
    <mergeCell ref="O33:P33"/>
    <mergeCell ref="BC33:BC34"/>
    <mergeCell ref="BD6:BD7"/>
    <mergeCell ref="BC6:BC7"/>
    <mergeCell ref="BB6:BB7"/>
    <mergeCell ref="AM6:AQ6"/>
    <mergeCell ref="AC33:AE33"/>
    <mergeCell ref="AF33:AK33"/>
    <mergeCell ref="AM33:AQ33"/>
    <mergeCell ref="BB33:BB34"/>
    <mergeCell ref="B32:BC32"/>
    <mergeCell ref="R33:S33"/>
    <mergeCell ref="V33:W33"/>
    <mergeCell ref="E33:K33"/>
    <mergeCell ref="BD33:BD34"/>
    <mergeCell ref="BC87:BC88"/>
    <mergeCell ref="BD87:BD88"/>
    <mergeCell ref="BG87:BT87"/>
    <mergeCell ref="BU87:DB87"/>
    <mergeCell ref="BC60:BC61"/>
    <mergeCell ref="BD60:BD61"/>
    <mergeCell ref="X6:Y6"/>
    <mergeCell ref="BB87:BB88"/>
    <mergeCell ref="AC60:AE60"/>
    <mergeCell ref="AF60:AK60"/>
    <mergeCell ref="AM60:AQ60"/>
    <mergeCell ref="AR33:AV33"/>
    <mergeCell ref="AW33:AZ33"/>
    <mergeCell ref="BA33:BA34"/>
    <mergeCell ref="AR60:AV60"/>
    <mergeCell ref="AW60:AZ60"/>
    <mergeCell ref="BA60:BA61"/>
    <mergeCell ref="BB60:BB61"/>
    <mergeCell ref="AW6:AZ6"/>
    <mergeCell ref="BA6:BA7"/>
    <mergeCell ref="BG6:BT6"/>
    <mergeCell ref="BU6:DB6"/>
    <mergeCell ref="BG33:BT33"/>
    <mergeCell ref="BU33:DB33"/>
    <mergeCell ref="BG60:BT60"/>
    <mergeCell ref="BU60:DB60"/>
  </mergeCells>
  <conditionalFormatting sqref="AW113:AZ113">
    <cfRule type="cellIs" dxfId="41" priority="106" operator="greaterThan">
      <formula>0</formula>
    </cfRule>
  </conditionalFormatting>
  <conditionalFormatting sqref="BF8:BF27">
    <cfRule type="cellIs" dxfId="40" priority="81" operator="equal">
      <formula>FALSE</formula>
    </cfRule>
  </conditionalFormatting>
  <conditionalFormatting sqref="BF35:BF54">
    <cfRule type="cellIs" dxfId="39" priority="29" operator="equal">
      <formula>FALSE</formula>
    </cfRule>
  </conditionalFormatting>
  <conditionalFormatting sqref="BF62:BF81">
    <cfRule type="cellIs" dxfId="38" priority="20" operator="equal">
      <formula>FALSE</formula>
    </cfRule>
  </conditionalFormatting>
  <conditionalFormatting sqref="BF89:BF108">
    <cfRule type="cellIs" dxfId="37" priority="11" operator="equal">
      <formula>FALSE</formula>
    </cfRule>
  </conditionalFormatting>
  <conditionalFormatting sqref="BH8:BH27 BJ8:BJ27 BL8:BL27 BN8:BN27 BP8:BP27 BR8:BR27 BT8:BT27 BV8:BV27 BX8:BX27 BZ8:BZ27 CB8:CB27 CD8:CD27 CF8:CF27 CH8:CH27 CJ8:CJ27 CL8:CL27 CN8:CN27 CP8:CP27 CR8:CR27 CT8:CT27 CV8:CV27 CX8:CX27 CZ8:CZ27 DB8:DB27">
    <cfRule type="cellIs" dxfId="36" priority="89" operator="equal">
      <formula>FALSE</formula>
    </cfRule>
  </conditionalFormatting>
  <conditionalFormatting sqref="BH35:BH54 BJ35:BJ54 BL35:BL54 BN35:BN54 BP35:BP54 BR35:BR54 BT35:BT54 BV35:BV54 BX35:BX54 BZ35:BZ54 CB35:CB54 CD35:CD54 CF35:CF54 CH35:CH54 CJ35:CJ54 CL35:CL54 CN35:CN54 CP35:CP54 CR35:CR54 CT35:CT54 CV35:CV54 CX35:CX54 CZ35:CZ54 DB35:DB54">
    <cfRule type="cellIs" dxfId="35" priority="31" operator="equal">
      <formula>FALSE</formula>
    </cfRule>
  </conditionalFormatting>
  <conditionalFormatting sqref="BH62:BH81 BJ62:BJ81 BL62:BL81 BN62:BN81 BP62:BP81 BR62:BR81 BT62:BT81 BV62:BV81 BX62:BX81 BZ62:BZ81 CB62:CB81 CD62:CD81 CF62:CF81 CH62:CH81 CJ62:CJ81 CL62:CL81 CN62:CN81 CP62:CP81 CR62:CR81 CT62:CT81 CV62:CV81 CX62:CX81 CZ62:CZ81 DB62:DB81">
    <cfRule type="cellIs" dxfId="34" priority="22" operator="equal">
      <formula>FALSE</formula>
    </cfRule>
  </conditionalFormatting>
  <conditionalFormatting sqref="BH89:BH108 BJ89:BJ108 BL89:BL108 BN89:BN108 BP89:BP108 BR89:BR108 BT89:BT108 BV89:BV108 BX89:BX108 BZ89:BZ108 CB89:CB108 CD89:CD108 CF89:CF108 CH89:CH108 CJ89:CJ108 CL89:CL108 CN89:CN108 CP89:CP108 CR89:CR108 CT89:CT108 CV89:CV108 CX89:CX108 CZ89:CZ108 DB89:DB108">
    <cfRule type="cellIs" dxfId="33" priority="13" operator="equal">
      <formula>FALSE</formula>
    </cfRule>
  </conditionalFormatting>
  <conditionalFormatting sqref="DD8:DE27">
    <cfRule type="cellIs" dxfId="32" priority="85" operator="equal">
      <formula>FALSE</formula>
    </cfRule>
  </conditionalFormatting>
  <conditionalFormatting sqref="DD35:DE54">
    <cfRule type="cellIs" dxfId="31" priority="30" operator="equal">
      <formula>FALSE</formula>
    </cfRule>
  </conditionalFormatting>
  <conditionalFormatting sqref="DD62:DE81">
    <cfRule type="cellIs" dxfId="30" priority="21" operator="equal">
      <formula>FALSE</formula>
    </cfRule>
  </conditionalFormatting>
  <conditionalFormatting sqref="DD89:DE108">
    <cfRule type="cellIs" dxfId="29" priority="12" operator="equal">
      <formula>FALSE</formula>
    </cfRule>
  </conditionalFormatting>
  <conditionalFormatting sqref="DG8:DG27 DI8:DI27 DK8:DK27">
    <cfRule type="cellIs" dxfId="28" priority="51" operator="equal">
      <formula>FALSE</formula>
    </cfRule>
  </conditionalFormatting>
  <conditionalFormatting sqref="DG35:DG54 DI35:DI54 DK35:DK54">
    <cfRule type="cellIs" dxfId="27" priority="27" operator="equal">
      <formula>FALSE</formula>
    </cfRule>
  </conditionalFormatting>
  <conditionalFormatting sqref="DG62:DG81 DI62:DI81 DK62:DK81">
    <cfRule type="cellIs" dxfId="26" priority="18" operator="equal">
      <formula>FALSE</formula>
    </cfRule>
  </conditionalFormatting>
  <conditionalFormatting sqref="DG89:DG108 DI89:DI108 DK89:DK108">
    <cfRule type="cellIs" dxfId="25" priority="9" operator="equal">
      <formula>FALSE</formula>
    </cfRule>
  </conditionalFormatting>
  <conditionalFormatting sqref="DM8:DM27">
    <cfRule type="cellIs" dxfId="24" priority="39" operator="equal">
      <formula>FALSE</formula>
    </cfRule>
  </conditionalFormatting>
  <conditionalFormatting sqref="DM35:DM54">
    <cfRule type="cellIs" dxfId="23" priority="24" operator="equal">
      <formula>FALSE</formula>
    </cfRule>
  </conditionalFormatting>
  <conditionalFormatting sqref="DM62:DM81">
    <cfRule type="cellIs" dxfId="22" priority="15" operator="equal">
      <formula>FALSE</formula>
    </cfRule>
  </conditionalFormatting>
  <conditionalFormatting sqref="DM89:DM108">
    <cfRule type="cellIs" dxfId="21" priority="6" operator="equal">
      <formula>FALSE</formula>
    </cfRule>
  </conditionalFormatting>
  <conditionalFormatting sqref="DR8:DR27">
    <cfRule type="cellIs" dxfId="20" priority="59" operator="equal">
      <formula>FALSE</formula>
    </cfRule>
  </conditionalFormatting>
  <conditionalFormatting sqref="DR35:DR54">
    <cfRule type="cellIs" dxfId="19" priority="28" operator="equal">
      <formula>FALSE</formula>
    </cfRule>
  </conditionalFormatting>
  <conditionalFormatting sqref="DR62:DR81">
    <cfRule type="cellIs" dxfId="18" priority="19" operator="equal">
      <formula>FALSE</formula>
    </cfRule>
  </conditionalFormatting>
  <conditionalFormatting sqref="DR89:DR108">
    <cfRule type="cellIs" dxfId="17" priority="10" operator="equal">
      <formula>FALSE</formula>
    </cfRule>
  </conditionalFormatting>
  <conditionalFormatting sqref="DT8:DT27">
    <cfRule type="cellIs" dxfId="16" priority="47" operator="equal">
      <formula>FALSE</formula>
    </cfRule>
  </conditionalFormatting>
  <conditionalFormatting sqref="DT35:DT54">
    <cfRule type="cellIs" dxfId="15" priority="26" operator="equal">
      <formula>FALSE</formula>
    </cfRule>
  </conditionalFormatting>
  <conditionalFormatting sqref="DT62:DT81">
    <cfRule type="cellIs" dxfId="14" priority="17" operator="equal">
      <formula>FALSE</formula>
    </cfRule>
  </conditionalFormatting>
  <conditionalFormatting sqref="DT89:DT108">
    <cfRule type="cellIs" dxfId="13" priority="8" operator="equal">
      <formula>FALSE</formula>
    </cfRule>
  </conditionalFormatting>
  <conditionalFormatting sqref="DV8:DV27">
    <cfRule type="cellIs" dxfId="12" priority="43" operator="equal">
      <formula>FALSE</formula>
    </cfRule>
  </conditionalFormatting>
  <conditionalFormatting sqref="DV35:DV54">
    <cfRule type="cellIs" dxfId="11" priority="25" operator="equal">
      <formula>FALSE</formula>
    </cfRule>
  </conditionalFormatting>
  <conditionalFormatting sqref="DV62:DV81">
    <cfRule type="cellIs" dxfId="10" priority="16" operator="equal">
      <formula>FALSE</formula>
    </cfRule>
  </conditionalFormatting>
  <conditionalFormatting sqref="DV89:DV108">
    <cfRule type="cellIs" dxfId="9" priority="7" operator="equal">
      <formula>FALSE</formula>
    </cfRule>
  </conditionalFormatting>
  <conditionalFormatting sqref="DX8:DX27">
    <cfRule type="cellIs" dxfId="8" priority="35" operator="equal">
      <formula>FALSE</formula>
    </cfRule>
  </conditionalFormatting>
  <conditionalFormatting sqref="DX35:DX54">
    <cfRule type="cellIs" dxfId="7" priority="23" operator="equal">
      <formula>FALSE</formula>
    </cfRule>
  </conditionalFormatting>
  <conditionalFormatting sqref="DX62:DX81">
    <cfRule type="cellIs" dxfId="6" priority="14" operator="equal">
      <formula>FALSE</formula>
    </cfRule>
  </conditionalFormatting>
  <conditionalFormatting sqref="DX89:DX108">
    <cfRule type="cellIs" dxfId="5" priority="5" operator="equal">
      <formula>FALSE</formula>
    </cfRule>
  </conditionalFormatting>
  <conditionalFormatting sqref="DP8:DP27">
    <cfRule type="cellIs" dxfId="4" priority="4" operator="equal">
      <formula>FALSE</formula>
    </cfRule>
  </conditionalFormatting>
  <conditionalFormatting sqref="DP35:DP54">
    <cfRule type="cellIs" dxfId="3" priority="3" operator="equal">
      <formula>FALSE</formula>
    </cfRule>
  </conditionalFormatting>
  <conditionalFormatting sqref="DP62:DP81">
    <cfRule type="cellIs" dxfId="2" priority="2" operator="equal">
      <formula>FALSE</formula>
    </cfRule>
  </conditionalFormatting>
  <conditionalFormatting sqref="DP89:DP108">
    <cfRule type="cellIs" dxfId="1" priority="1" operator="equal">
      <formula>FALSE</formula>
    </cfRule>
  </conditionalFormatting>
  <pageMargins left="0.7" right="0.7" top="0.75" bottom="0.75" header="0" footer="0"/>
  <pageSetup orientation="landscape" r:id="rId1"/>
  <ignoredErrors>
    <ignoredError sqref="B8 AB8 T62:U62 X62:Y62" unlocked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DCF0DDE-D98C-4680-A61B-FE1274B04E7C}">
          <x14:formula1>
            <xm:f>'5. Guia de apoio'!$B$76</xm:f>
          </x14:formula1>
          <xm:sqref>AC35:AL54 C8:C27 AC62:AL81 C35:C54 AC89:AL108 C62:C81 C89:C108 AC8:AL27</xm:sqref>
        </x14:dataValidation>
        <x14:dataValidation type="list" allowBlank="1" showInputMessage="1" showErrorMessage="1" xr:uid="{0C3B3879-975A-4262-A073-76F5F3507D1F}">
          <x14:formula1>
            <xm:f>'3. Síntese'!$A$4:$A$7</xm:f>
          </x14:formula1>
          <xm:sqref>AW8:AZ27 AW35:AZ54 AW62:AZ81 AW89:AZ108</xm:sqref>
        </x14:dataValidation>
        <x14:dataValidation type="list" allowBlank="1" showInputMessage="1" showErrorMessage="1" xr:uid="{26BB160E-F3C0-4C06-849C-6D3B3F83806C}">
          <x14:formula1>
            <xm:f>'3. Síntese'!$E$70:$E$73</xm:f>
          </x14:formula1>
          <xm:sqref>BC35:BC54 BC89:BC108 BC8:BC27 BC62:BC81</xm:sqref>
        </x14:dataValidation>
        <x14:dataValidation type="list" allowBlank="1" showInputMessage="1" showErrorMessage="1" xr:uid="{1DF95CBF-B838-4888-89E6-B021B083D281}">
          <x14:formula1>
            <xm:f>'3. Síntese'!$E$44:$E$67</xm:f>
          </x14:formula1>
          <xm:sqref>BB8:BB27 BB89:BB108 BB62:BB81 BB35:BB54</xm:sqref>
        </x14:dataValidation>
        <x14:dataValidation type="list" allowBlank="1" showInputMessage="1" showErrorMessage="1" xr:uid="{32EAD1E7-4CCA-416C-B0F2-F359BF0279FB}">
          <x14:formula1>
            <xm:f>'3. Síntese'!$E$76:$E$80</xm:f>
          </x14:formula1>
          <xm:sqref>BD8:BD27 BD89:BD108 BD62:BD81 BD35:BD54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5ABE-59CC-4D55-AFEC-E84D57FC43A0}">
  <sheetPr codeName="Folha1"/>
  <dimension ref="A2:H123"/>
  <sheetViews>
    <sheetView showGridLines="0" topLeftCell="A106" zoomScale="120" zoomScaleNormal="120" workbookViewId="0">
      <selection activeCell="F113" sqref="F113"/>
    </sheetView>
  </sheetViews>
  <sheetFormatPr defaultRowHeight="15.6"/>
  <cols>
    <col min="1" max="1" width="33.69921875" customWidth="1"/>
    <col min="6" max="7" width="11.19921875" customWidth="1"/>
  </cols>
  <sheetData>
    <row r="2" spans="1:6" s="181" customFormat="1">
      <c r="A2" s="180"/>
      <c r="D2" s="180" t="s">
        <v>89</v>
      </c>
    </row>
    <row r="4" spans="1:6" s="183" customFormat="1" ht="12">
      <c r="A4" s="182">
        <v>1</v>
      </c>
      <c r="C4" s="184"/>
      <c r="D4" s="184"/>
      <c r="E4" s="185" t="s">
        <v>30</v>
      </c>
      <c r="F4" s="186">
        <f>'1. Plano anual atividades'!C31</f>
        <v>0</v>
      </c>
    </row>
    <row r="5" spans="1:6" s="183" customFormat="1" ht="12">
      <c r="A5" s="182">
        <v>2</v>
      </c>
      <c r="C5" s="184"/>
      <c r="D5" s="184"/>
      <c r="E5" s="185" t="s">
        <v>31</v>
      </c>
      <c r="F5" s="186">
        <f>'1. Plano anual atividades'!C58</f>
        <v>0</v>
      </c>
    </row>
    <row r="6" spans="1:6" s="183" customFormat="1" ht="12">
      <c r="A6" s="182">
        <v>3</v>
      </c>
      <c r="C6" s="184"/>
      <c r="D6" s="184"/>
      <c r="E6" s="185" t="s">
        <v>32</v>
      </c>
      <c r="F6" s="186">
        <f>'1. Plano anual atividades'!C85</f>
        <v>0</v>
      </c>
    </row>
    <row r="7" spans="1:6" s="183" customFormat="1" ht="12">
      <c r="A7" s="182">
        <v>4</v>
      </c>
      <c r="C7" s="184"/>
      <c r="D7" s="184"/>
      <c r="E7" s="185" t="s">
        <v>33</v>
      </c>
      <c r="F7" s="186">
        <f>'1. Plano anual atividades'!C112</f>
        <v>0</v>
      </c>
    </row>
    <row r="8" spans="1:6" s="183" customFormat="1" ht="12">
      <c r="C8" s="184"/>
      <c r="D8" s="184"/>
      <c r="E8" s="187" t="s">
        <v>34</v>
      </c>
      <c r="F8" s="188">
        <f>SUM(F4:F7)</f>
        <v>0</v>
      </c>
    </row>
    <row r="9" spans="1:6" s="183" customFormat="1" ht="12">
      <c r="C9" s="184"/>
    </row>
    <row r="10" spans="1:6" s="183" customFormat="1" ht="12">
      <c r="C10" s="184"/>
      <c r="E10" s="189" t="s">
        <v>86</v>
      </c>
    </row>
    <row r="11" spans="1:6" s="183" customFormat="1" ht="12">
      <c r="C11" s="184"/>
      <c r="E11" s="190">
        <f>'1. Plano anual atividades'!C133</f>
        <v>0</v>
      </c>
      <c r="F11" s="186">
        <f>'2. Monitorização'!E113</f>
        <v>0</v>
      </c>
    </row>
    <row r="12" spans="1:6" s="183" customFormat="1" ht="12">
      <c r="C12" s="184"/>
      <c r="E12" s="190">
        <f>'1. Plano anual atividades'!C134</f>
        <v>0</v>
      </c>
      <c r="F12" s="186">
        <f>'2. Monitorização'!F113</f>
        <v>0</v>
      </c>
    </row>
    <row r="13" spans="1:6" s="183" customFormat="1" ht="12">
      <c r="C13" s="184"/>
      <c r="E13" s="190">
        <f>'1. Plano anual atividades'!C135</f>
        <v>0</v>
      </c>
      <c r="F13" s="186">
        <f>'2. Monitorização'!G113</f>
        <v>0</v>
      </c>
    </row>
    <row r="14" spans="1:6" s="183" customFormat="1" ht="12">
      <c r="C14" s="184"/>
      <c r="E14" s="190">
        <f>'1. Plano anual atividades'!C136</f>
        <v>0</v>
      </c>
      <c r="F14" s="186">
        <f>'2. Monitorização'!H113</f>
        <v>0</v>
      </c>
    </row>
    <row r="15" spans="1:6" s="183" customFormat="1" ht="12">
      <c r="C15" s="184"/>
      <c r="E15" s="190">
        <f>'1. Plano anual atividades'!C137</f>
        <v>0</v>
      </c>
      <c r="F15" s="186">
        <f>'2. Monitorização'!I113</f>
        <v>0</v>
      </c>
    </row>
    <row r="16" spans="1:6" s="183" customFormat="1" ht="12">
      <c r="C16" s="184"/>
      <c r="E16" s="190">
        <f>'1. Plano anual atividades'!C138</f>
        <v>0</v>
      </c>
      <c r="F16" s="186">
        <f>'2. Monitorização'!J113</f>
        <v>0</v>
      </c>
    </row>
    <row r="17" spans="1:6" s="183" customFormat="1" ht="12">
      <c r="C17" s="184"/>
      <c r="E17" s="190">
        <f>'1. Plano anual atividades'!C139</f>
        <v>0</v>
      </c>
      <c r="F17" s="186">
        <f>'2. Monitorização'!K113</f>
        <v>0</v>
      </c>
    </row>
    <row r="18" spans="1:6" s="183" customFormat="1" ht="12">
      <c r="C18" s="184"/>
      <c r="E18" s="190">
        <f>'1. Plano anual atividades'!C140</f>
        <v>0</v>
      </c>
      <c r="F18" s="186">
        <f>'2. Monitorização'!L113</f>
        <v>0</v>
      </c>
    </row>
    <row r="19" spans="1:6" s="183" customFormat="1" ht="12">
      <c r="C19" s="184"/>
      <c r="E19" s="190">
        <f>'1. Plano anual atividades'!C141</f>
        <v>0</v>
      </c>
      <c r="F19" s="186">
        <f>'2. Monitorização'!M113</f>
        <v>0</v>
      </c>
    </row>
    <row r="20" spans="1:6" s="183" customFormat="1" ht="12">
      <c r="C20" s="184"/>
      <c r="E20" s="190">
        <f>'1. Plano anual atividades'!C142</f>
        <v>0</v>
      </c>
      <c r="F20" s="186">
        <f>'2. Monitorização'!N113</f>
        <v>0</v>
      </c>
    </row>
    <row r="21" spans="1:6" s="183" customFormat="1" ht="12">
      <c r="C21" s="184"/>
      <c r="E21" s="225"/>
    </row>
    <row r="22" spans="1:6" s="183" customFormat="1" ht="12">
      <c r="C22" s="184"/>
      <c r="E22" s="225"/>
    </row>
    <row r="23" spans="1:6" s="183" customFormat="1" ht="12"/>
    <row r="24" spans="1:6" s="181" customFormat="1">
      <c r="A24" s="180"/>
      <c r="D24" s="180" t="s">
        <v>90</v>
      </c>
    </row>
    <row r="26" spans="1:6" s="183" customFormat="1" ht="12">
      <c r="E26" s="189" t="s">
        <v>87</v>
      </c>
    </row>
    <row r="27" spans="1:6" s="183" customFormat="1" ht="12">
      <c r="C27" s="184"/>
      <c r="D27" s="184"/>
      <c r="E27" s="190" t="s">
        <v>30</v>
      </c>
      <c r="F27" s="186">
        <f>'2. Monitorização'!C29</f>
        <v>0</v>
      </c>
    </row>
    <row r="28" spans="1:6" s="183" customFormat="1" ht="12">
      <c r="C28" s="184"/>
      <c r="D28" s="184"/>
      <c r="E28" s="185" t="s">
        <v>31</v>
      </c>
      <c r="F28" s="186">
        <f>'2. Monitorização'!C56</f>
        <v>0</v>
      </c>
    </row>
    <row r="29" spans="1:6" s="183" customFormat="1" ht="12">
      <c r="C29" s="184"/>
      <c r="D29" s="184"/>
      <c r="E29" s="185" t="s">
        <v>32</v>
      </c>
      <c r="F29" s="186">
        <f>'2. Monitorização'!C83</f>
        <v>0</v>
      </c>
    </row>
    <row r="30" spans="1:6" s="183" customFormat="1" ht="12">
      <c r="C30" s="184"/>
      <c r="D30" s="184"/>
      <c r="E30" s="185" t="s">
        <v>33</v>
      </c>
      <c r="F30" s="186">
        <f>'2. Monitorização'!C110</f>
        <v>0</v>
      </c>
    </row>
    <row r="31" spans="1:6" s="183" customFormat="1" ht="12">
      <c r="C31" s="184"/>
      <c r="D31" s="184"/>
      <c r="E31" s="187" t="s">
        <v>34</v>
      </c>
      <c r="F31" s="188">
        <f>SUM(F27:F30)</f>
        <v>0</v>
      </c>
    </row>
    <row r="32" spans="1:6" s="183" customFormat="1" ht="12"/>
    <row r="33" spans="1:6" s="183" customFormat="1" ht="12">
      <c r="E33" s="189" t="s">
        <v>35</v>
      </c>
    </row>
    <row r="34" spans="1:6" s="183" customFormat="1" ht="12">
      <c r="E34" s="190" t="s">
        <v>36</v>
      </c>
      <c r="F34" s="186">
        <f>'2. Monitorização'!T113+'2. Monitorização'!U113</f>
        <v>0</v>
      </c>
    </row>
    <row r="35" spans="1:6" s="183" customFormat="1" ht="12">
      <c r="E35" s="185" t="s">
        <v>37</v>
      </c>
      <c r="F35" s="186">
        <f>'2. Monitorização'!X113+'2. Monitorização'!Y113</f>
        <v>0</v>
      </c>
    </row>
    <row r="36" spans="1:6" s="183" customFormat="1" ht="12">
      <c r="E36" s="185" t="s">
        <v>85</v>
      </c>
      <c r="F36" s="186">
        <f>'2. Monitorização'!Z113</f>
        <v>0</v>
      </c>
    </row>
    <row r="37" spans="1:6" s="183" customFormat="1" ht="12">
      <c r="E37" s="185" t="s">
        <v>38</v>
      </c>
      <c r="F37" s="186">
        <f>'2. Monitorização'!AA113</f>
        <v>0</v>
      </c>
    </row>
    <row r="38" spans="1:6" s="183" customFormat="1" ht="12">
      <c r="E38" s="187" t="s">
        <v>34</v>
      </c>
      <c r="F38" s="188">
        <f>SUM(F34:F37)</f>
        <v>0</v>
      </c>
    </row>
    <row r="39" spans="1:6" s="183" customFormat="1" ht="12"/>
    <row r="40" spans="1:6" s="183" customFormat="1" ht="12"/>
    <row r="41" spans="1:6" s="181" customFormat="1">
      <c r="A41" s="180"/>
      <c r="D41" s="180" t="s">
        <v>88</v>
      </c>
    </row>
    <row r="42" spans="1:6" s="183" customFormat="1" ht="12"/>
    <row r="43" spans="1:6" s="183" customFormat="1" ht="12">
      <c r="E43" s="191" t="s">
        <v>178</v>
      </c>
      <c r="F43" s="192" t="s">
        <v>56</v>
      </c>
    </row>
    <row r="44" spans="1:6" ht="13.8" customHeight="1">
      <c r="D44" s="1"/>
      <c r="E44" s="185" t="s">
        <v>78</v>
      </c>
      <c r="F44" s="186">
        <f>'2. Monitorização'!BF113</f>
        <v>0</v>
      </c>
    </row>
    <row r="45" spans="1:6" ht="13.8" customHeight="1">
      <c r="D45" s="1"/>
      <c r="E45" s="185" t="s">
        <v>164</v>
      </c>
      <c r="F45" s="186">
        <f>'2. Monitorização'!BH113</f>
        <v>0</v>
      </c>
    </row>
    <row r="46" spans="1:6" ht="13.8" customHeight="1">
      <c r="D46" s="1"/>
      <c r="E46" s="185" t="s">
        <v>113</v>
      </c>
      <c r="F46" s="186">
        <f>'2. Monitorização'!BJ113</f>
        <v>0</v>
      </c>
    </row>
    <row r="47" spans="1:6" ht="13.8" customHeight="1">
      <c r="D47" s="1"/>
      <c r="E47" s="185" t="s">
        <v>79</v>
      </c>
      <c r="F47" s="186">
        <f>'2. Monitorização'!BL113</f>
        <v>0</v>
      </c>
    </row>
    <row r="48" spans="1:6" ht="13.8" customHeight="1">
      <c r="D48" s="1"/>
      <c r="E48" s="185" t="s">
        <v>80</v>
      </c>
      <c r="F48" s="186">
        <f>'2. Monitorização'!BN113</f>
        <v>0</v>
      </c>
    </row>
    <row r="49" spans="4:6" ht="13.8" customHeight="1">
      <c r="D49" s="1"/>
      <c r="E49" s="185" t="s">
        <v>179</v>
      </c>
      <c r="F49" s="186">
        <f>'2. Monitorização'!BR113</f>
        <v>0</v>
      </c>
    </row>
    <row r="50" spans="4:6" ht="13.8" customHeight="1">
      <c r="D50" s="1"/>
      <c r="E50" s="185" t="s">
        <v>110</v>
      </c>
      <c r="F50" s="186">
        <f>'2. Monitorização'!BT113</f>
        <v>0</v>
      </c>
    </row>
    <row r="51" spans="4:6" ht="13.8" customHeight="1">
      <c r="D51" s="1"/>
      <c r="E51" s="185" t="s">
        <v>117</v>
      </c>
      <c r="F51" s="186">
        <f>'2. Monitorização'!BV113</f>
        <v>0</v>
      </c>
    </row>
    <row r="52" spans="4:6" ht="13.8" customHeight="1">
      <c r="D52" s="1"/>
      <c r="E52" s="185" t="s">
        <v>116</v>
      </c>
      <c r="F52" s="186">
        <f>'2. Monitorização'!BX113</f>
        <v>0</v>
      </c>
    </row>
    <row r="53" spans="4:6" ht="13.8" customHeight="1">
      <c r="D53" s="1"/>
      <c r="E53" s="185" t="s">
        <v>115</v>
      </c>
      <c r="F53" s="186">
        <f>'2. Monitorização'!BZ113</f>
        <v>0</v>
      </c>
    </row>
    <row r="54" spans="4:6" ht="13.8" customHeight="1">
      <c r="D54" s="1"/>
      <c r="E54" s="185" t="s">
        <v>194</v>
      </c>
      <c r="F54" s="186">
        <f>'2. Monitorização'!CD113</f>
        <v>0</v>
      </c>
    </row>
    <row r="55" spans="4:6" ht="13.8" customHeight="1">
      <c r="D55" s="1"/>
      <c r="E55" s="185" t="s">
        <v>187</v>
      </c>
      <c r="F55" s="186">
        <f>'2. Monitorização'!CF113</f>
        <v>0</v>
      </c>
    </row>
    <row r="56" spans="4:6" s="183" customFormat="1" ht="12">
      <c r="D56" s="271"/>
      <c r="E56" s="185" t="s">
        <v>81</v>
      </c>
      <c r="F56" s="186">
        <f>'2. Monitorização'!CH113</f>
        <v>0</v>
      </c>
    </row>
    <row r="57" spans="4:6" s="183" customFormat="1" ht="12">
      <c r="D57" s="271"/>
      <c r="E57" s="185" t="s">
        <v>111</v>
      </c>
      <c r="F57" s="186">
        <f>'2. Monitorização'!CJ113</f>
        <v>0</v>
      </c>
    </row>
    <row r="58" spans="4:6" s="183" customFormat="1" ht="12">
      <c r="D58" s="271"/>
      <c r="E58" s="185" t="s">
        <v>82</v>
      </c>
      <c r="F58" s="186">
        <f>'2. Monitorização'!CL113</f>
        <v>0</v>
      </c>
    </row>
    <row r="59" spans="4:6" s="183" customFormat="1" ht="12">
      <c r="D59" s="271"/>
      <c r="E59" s="185" t="s">
        <v>118</v>
      </c>
      <c r="F59" s="186">
        <f>'2. Monitorização'!CN113</f>
        <v>0</v>
      </c>
    </row>
    <row r="60" spans="4:6" s="183" customFormat="1" ht="12">
      <c r="D60" s="271"/>
      <c r="E60" s="185" t="s">
        <v>188</v>
      </c>
      <c r="F60" s="186">
        <f>'2. Monitorização'!CP113</f>
        <v>0</v>
      </c>
    </row>
    <row r="61" spans="4:6" s="183" customFormat="1" ht="12">
      <c r="D61" s="271"/>
      <c r="E61" s="185" t="s">
        <v>193</v>
      </c>
      <c r="F61" s="186">
        <f>'2. Monitorização'!CR113</f>
        <v>0</v>
      </c>
    </row>
    <row r="62" spans="4:6" s="183" customFormat="1" ht="12">
      <c r="D62" s="271"/>
      <c r="E62" s="185" t="s">
        <v>120</v>
      </c>
      <c r="F62" s="186">
        <f>'2. Monitorização'!CT113</f>
        <v>0</v>
      </c>
    </row>
    <row r="63" spans="4:6" s="183" customFormat="1" ht="12">
      <c r="D63" s="271"/>
      <c r="E63" s="185" t="s">
        <v>112</v>
      </c>
      <c r="F63" s="186">
        <f>'2. Monitorização'!CV113</f>
        <v>0</v>
      </c>
    </row>
    <row r="64" spans="4:6" s="183" customFormat="1" ht="12">
      <c r="D64" s="271"/>
      <c r="E64" s="185" t="s">
        <v>167</v>
      </c>
      <c r="F64" s="186">
        <f>'2. Monitorização'!CX113</f>
        <v>0</v>
      </c>
    </row>
    <row r="65" spans="2:7" s="183" customFormat="1" ht="12">
      <c r="D65" s="271"/>
      <c r="E65" s="185" t="s">
        <v>114</v>
      </c>
      <c r="F65" s="186">
        <f>'2. Monitorização'!CZ113</f>
        <v>0</v>
      </c>
    </row>
    <row r="66" spans="2:7">
      <c r="D66" s="1"/>
      <c r="E66" s="185" t="s">
        <v>123</v>
      </c>
      <c r="F66" s="186">
        <f>'2. Monitorização'!DB113</f>
        <v>0</v>
      </c>
    </row>
    <row r="67" spans="2:7" s="183" customFormat="1" ht="12">
      <c r="E67" s="185" t="s">
        <v>77</v>
      </c>
      <c r="F67" s="186">
        <f>'2. Monitorização'!DD113</f>
        <v>0</v>
      </c>
    </row>
    <row r="68" spans="2:7" s="183" customFormat="1" ht="12">
      <c r="B68" s="271"/>
      <c r="C68" s="271"/>
      <c r="D68" s="271"/>
      <c r="E68" s="271"/>
      <c r="F68" s="271"/>
      <c r="G68" s="271"/>
    </row>
    <row r="69" spans="2:7">
      <c r="E69" s="192" t="s">
        <v>189</v>
      </c>
      <c r="F69" s="192" t="s">
        <v>56</v>
      </c>
    </row>
    <row r="70" spans="2:7" ht="13.8" customHeight="1">
      <c r="E70" s="185" t="s">
        <v>83</v>
      </c>
      <c r="F70" s="186">
        <f>'2. Monitorização'!DG113</f>
        <v>0</v>
      </c>
    </row>
    <row r="71" spans="2:7" ht="13.8" customHeight="1">
      <c r="E71" s="185" t="s">
        <v>84</v>
      </c>
      <c r="F71" s="186">
        <f>'2. Monitorização'!DI113</f>
        <v>0</v>
      </c>
    </row>
    <row r="72" spans="2:7" ht="13.8" customHeight="1">
      <c r="E72" s="185" t="s">
        <v>119</v>
      </c>
      <c r="F72" s="186">
        <f>'2. Monitorização'!DK113</f>
        <v>0</v>
      </c>
    </row>
    <row r="73" spans="2:7" ht="13.8" customHeight="1">
      <c r="E73" s="185" t="s">
        <v>77</v>
      </c>
      <c r="F73" s="186">
        <f>'2. Monitorização'!DM113</f>
        <v>0</v>
      </c>
    </row>
    <row r="74" spans="2:7" s="183" customFormat="1" ht="12">
      <c r="B74" s="271"/>
      <c r="C74" s="271"/>
      <c r="D74" s="271"/>
      <c r="E74" s="271"/>
      <c r="F74" s="271"/>
      <c r="G74" s="271"/>
    </row>
    <row r="75" spans="2:7">
      <c r="E75" s="192" t="s">
        <v>190</v>
      </c>
      <c r="F75" s="192" t="s">
        <v>56</v>
      </c>
    </row>
    <row r="76" spans="2:7" ht="13.8" customHeight="1">
      <c r="E76" s="185" t="s">
        <v>192</v>
      </c>
      <c r="F76" s="186">
        <f>'2. Monitorização'!DP113</f>
        <v>0</v>
      </c>
    </row>
    <row r="77" spans="2:7" ht="13.8" customHeight="1">
      <c r="E77" s="185" t="s">
        <v>191</v>
      </c>
      <c r="F77" s="186">
        <f>'2. Monitorização'!DR113</f>
        <v>0</v>
      </c>
    </row>
    <row r="78" spans="2:7" ht="13.8" customHeight="1">
      <c r="E78" s="185" t="s">
        <v>122</v>
      </c>
      <c r="F78" s="186">
        <f>'2. Monitorização'!DT113</f>
        <v>0</v>
      </c>
    </row>
    <row r="79" spans="2:7" ht="13.8" customHeight="1">
      <c r="E79" s="185" t="s">
        <v>121</v>
      </c>
      <c r="F79" s="186">
        <f>'2. Monitorização'!DV113</f>
        <v>0</v>
      </c>
    </row>
    <row r="80" spans="2:7" ht="13.8" customHeight="1">
      <c r="E80" s="185" t="s">
        <v>77</v>
      </c>
      <c r="F80" s="186">
        <f>'2. Monitorização'!DX113</f>
        <v>0</v>
      </c>
    </row>
    <row r="82" spans="1:6" s="181" customFormat="1">
      <c r="A82" s="180"/>
      <c r="D82" s="180" t="s">
        <v>39</v>
      </c>
    </row>
    <row r="84" spans="1:6">
      <c r="E84" s="191" t="s">
        <v>152</v>
      </c>
    </row>
    <row r="85" spans="1:6">
      <c r="E85" s="185" t="s">
        <v>40</v>
      </c>
      <c r="F85" s="186">
        <f>'2. Monitorização'!AC113</f>
        <v>0</v>
      </c>
    </row>
    <row r="86" spans="1:6">
      <c r="E86" s="185" t="s">
        <v>41</v>
      </c>
      <c r="F86" s="186">
        <f>'2. Monitorização'!AD113</f>
        <v>0</v>
      </c>
    </row>
    <row r="87" spans="1:6">
      <c r="E87" s="194" t="s">
        <v>42</v>
      </c>
      <c r="F87" s="186">
        <f>'2. Monitorização'!AE113</f>
        <v>0</v>
      </c>
    </row>
    <row r="89" spans="1:6">
      <c r="E89" s="189" t="s">
        <v>153</v>
      </c>
    </row>
    <row r="90" spans="1:6">
      <c r="E90" s="190" t="s">
        <v>91</v>
      </c>
      <c r="F90" s="186">
        <f>'2. Monitorização'!AF113</f>
        <v>0</v>
      </c>
    </row>
    <row r="91" spans="1:6">
      <c r="E91" s="185" t="s">
        <v>92</v>
      </c>
      <c r="F91" s="186">
        <f>'2. Monitorização'!AG113</f>
        <v>0</v>
      </c>
    </row>
    <row r="92" spans="1:6">
      <c r="E92" s="185" t="s">
        <v>93</v>
      </c>
      <c r="F92" s="186">
        <f>'2. Monitorização'!AH113</f>
        <v>0</v>
      </c>
    </row>
    <row r="93" spans="1:6">
      <c r="E93" s="185" t="s">
        <v>94</v>
      </c>
      <c r="F93" s="186">
        <f>'2. Monitorização'!AI113</f>
        <v>0</v>
      </c>
    </row>
    <row r="94" spans="1:6">
      <c r="E94" s="185" t="s">
        <v>95</v>
      </c>
      <c r="F94" s="186">
        <f>'2. Monitorização'!AJ113</f>
        <v>0</v>
      </c>
    </row>
    <row r="95" spans="1:6">
      <c r="E95" s="185" t="s">
        <v>96</v>
      </c>
      <c r="F95" s="186">
        <f>'2. Monitorização'!AK113</f>
        <v>0</v>
      </c>
    </row>
    <row r="96" spans="1:6">
      <c r="E96" s="194" t="s">
        <v>44</v>
      </c>
      <c r="F96" s="186">
        <f>'2. Monitorização'!AL113</f>
        <v>0</v>
      </c>
    </row>
    <row r="98" spans="1:6">
      <c r="E98" s="189" t="s">
        <v>97</v>
      </c>
    </row>
    <row r="99" spans="1:6">
      <c r="E99" s="190" t="s">
        <v>98</v>
      </c>
      <c r="F99" s="186">
        <f>'2. Monitorização'!AM113</f>
        <v>0</v>
      </c>
    </row>
    <row r="100" spans="1:6">
      <c r="E100" s="185" t="s">
        <v>99</v>
      </c>
      <c r="F100" s="186">
        <f>'2. Monitorização'!AN113</f>
        <v>0</v>
      </c>
    </row>
    <row r="101" spans="1:6">
      <c r="E101" s="185" t="s">
        <v>100</v>
      </c>
      <c r="F101" s="186">
        <f>'2. Monitorização'!AO113</f>
        <v>0</v>
      </c>
    </row>
    <row r="102" spans="1:6">
      <c r="E102" s="185" t="s">
        <v>101</v>
      </c>
      <c r="F102" s="186">
        <f>'2. Monitorização'!AP113</f>
        <v>0</v>
      </c>
    </row>
    <row r="103" spans="1:6">
      <c r="E103" s="185" t="s">
        <v>102</v>
      </c>
      <c r="F103" s="186">
        <f>'2. Monitorização'!AV113</f>
        <v>0</v>
      </c>
    </row>
    <row r="104" spans="1:6">
      <c r="E104" s="193"/>
    </row>
    <row r="105" spans="1:6">
      <c r="E105" s="189" t="s">
        <v>125</v>
      </c>
    </row>
    <row r="106" spans="1:6">
      <c r="E106" s="190" t="s">
        <v>126</v>
      </c>
      <c r="F106" s="195" t="e">
        <f>'2. Monitorização'!AW113</f>
        <v>#DIV/0!</v>
      </c>
    </row>
    <row r="107" spans="1:6">
      <c r="E107" s="185" t="s">
        <v>127</v>
      </c>
      <c r="F107" s="195" t="e">
        <f>'2. Monitorização'!AX113</f>
        <v>#DIV/0!</v>
      </c>
    </row>
    <row r="108" spans="1:6">
      <c r="E108" s="185" t="s">
        <v>128</v>
      </c>
      <c r="F108" s="195" t="e">
        <f>'2. Monitorização'!AY113</f>
        <v>#DIV/0!</v>
      </c>
    </row>
    <row r="109" spans="1:6">
      <c r="E109" s="185" t="s">
        <v>129</v>
      </c>
      <c r="F109" s="195" t="e">
        <f>'2. Monitorização'!AZ113</f>
        <v>#DIV/0!</v>
      </c>
    </row>
    <row r="111" spans="1:6" s="181" customFormat="1">
      <c r="A111" s="180"/>
      <c r="D111" s="180" t="s">
        <v>180</v>
      </c>
    </row>
    <row r="113" spans="5:8">
      <c r="E113" s="189" t="s">
        <v>43</v>
      </c>
      <c r="F113" s="4">
        <v>111111111</v>
      </c>
    </row>
    <row r="115" spans="5:8">
      <c r="E115" s="189" t="s">
        <v>103</v>
      </c>
      <c r="F115" s="189" t="s">
        <v>105</v>
      </c>
      <c r="G115" s="196" t="s">
        <v>106</v>
      </c>
      <c r="H115" s="189" t="s">
        <v>107</v>
      </c>
    </row>
    <row r="116" spans="5:8">
      <c r="E116" s="191" t="s">
        <v>104</v>
      </c>
    </row>
    <row r="117" spans="5:8">
      <c r="E117" s="190" t="s">
        <v>36</v>
      </c>
      <c r="F117" s="186">
        <f>'2. Monitorização'!T113</f>
        <v>0</v>
      </c>
      <c r="G117" s="4">
        <v>0</v>
      </c>
      <c r="H117" s="186">
        <f>(F117+G117)/$F$113</f>
        <v>0</v>
      </c>
    </row>
    <row r="118" spans="5:8">
      <c r="E118" s="190" t="s">
        <v>37</v>
      </c>
      <c r="F118" s="186">
        <f>'2. Monitorização'!X113</f>
        <v>0</v>
      </c>
      <c r="G118" s="4">
        <v>0</v>
      </c>
      <c r="H118" s="186">
        <f>(F118+G118)/$F$113</f>
        <v>0</v>
      </c>
    </row>
    <row r="120" spans="5:8">
      <c r="E120" s="191" t="s">
        <v>108</v>
      </c>
    </row>
    <row r="121" spans="5:8">
      <c r="E121" s="190" t="s">
        <v>36</v>
      </c>
      <c r="F121" s="186">
        <f>'2. Monitorização'!U113</f>
        <v>0</v>
      </c>
      <c r="G121" s="4">
        <v>0</v>
      </c>
      <c r="H121" s="186">
        <f>(F121+G121)/$F$113</f>
        <v>0</v>
      </c>
    </row>
    <row r="122" spans="5:8">
      <c r="E122" s="190" t="s">
        <v>162</v>
      </c>
      <c r="F122" s="186">
        <f>'2. Monitorização'!Q113</f>
        <v>0</v>
      </c>
      <c r="G122" s="4">
        <v>0</v>
      </c>
      <c r="H122" s="186">
        <f>(F122+G122)/$F$113</f>
        <v>0</v>
      </c>
    </row>
    <row r="123" spans="5:8">
      <c r="E123" s="190" t="s">
        <v>37</v>
      </c>
      <c r="F123" s="186">
        <f>'2. Monitorização'!Y113</f>
        <v>0</v>
      </c>
      <c r="G123" s="4">
        <v>0</v>
      </c>
      <c r="H123" s="186">
        <f>(F123+G123)/$F$113</f>
        <v>0</v>
      </c>
    </row>
  </sheetData>
  <sheetProtection algorithmName="SHA-512" hashValue="C1gPUmj8Jfee44B2J03aUyOrHEBal1WF1tgcsSC+92K/jKfRP0J9Yh3AgpB+ELztrilZ8sCl9pmk8CL2pplopg==" saltValue="de0W5xQqsQ30cC0DEEqoUw==" spinCount="100000" sheet="1" selectLockedCells="1"/>
  <sortState xmlns:xlrd2="http://schemas.microsoft.com/office/spreadsheetml/2017/richdata2" ref="E44:E66">
    <sortCondition ref="E66"/>
  </sortState>
  <conditionalFormatting sqref="F106:F109">
    <cfRule type="cellIs" dxfId="0" priority="1" operator="greaterThan">
      <formula>0</formula>
    </cfRule>
  </conditionalFormatting>
  <hyperlinks>
    <hyperlink ref="E56" r:id="rId1" xr:uid="{F54DADB9-B1F6-4A09-8E9D-ED284E62520D}"/>
  </hyperlinks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FBB5-D95E-4C6D-9FEE-390BA88F2BD7}">
  <dimension ref="A2:AN2"/>
  <sheetViews>
    <sheetView showGridLines="0" showRowColHeaders="0" view="pageBreakPreview" zoomScale="92" zoomScaleNormal="60" zoomScaleSheetLayoutView="92" workbookViewId="0">
      <selection activeCell="AM29" sqref="AA1:AM29"/>
    </sheetView>
  </sheetViews>
  <sheetFormatPr defaultRowHeight="15.6"/>
  <sheetData>
    <row r="2" spans="1:40">
      <c r="A2" s="226" t="str">
        <f>'3. Síntese'!D2</f>
        <v>E. Atividades planificadas</v>
      </c>
      <c r="N2" s="226" t="str">
        <f>'3. Síntese'!E10</f>
        <v>Número de atividades articuladas com o projeto educativo</v>
      </c>
      <c r="AA2" s="226" t="str">
        <f>'3. Síntese'!D24</f>
        <v>E.1 Atividades executadas</v>
      </c>
      <c r="AN2" s="226" t="str">
        <f>'3. Síntese'!E33</f>
        <v>Número total de participações dos destinatários envolvidos nas atividades realizadas</v>
      </c>
    </row>
  </sheetData>
  <sheetProtection algorithmName="SHA-512" hashValue="c3/nwVIwWLUdny3b9qHLmkvwqATq0Uv79pBr3gfgSB8dRLLhAB0yZgfDJm9MG9/TtWlzuun4tz4gqK0VfYuNEw==" saltValue="LFBo1FuwAHzjgyhoSEbC2Q==" spinCount="100000" sheet="1" selectLockedCells="1"/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6A0B-115B-934D-ABC0-D273284099C3}">
  <sheetPr codeName="Folha2">
    <tabColor theme="1" tint="0.499984740745262"/>
    <pageSetUpPr fitToPage="1"/>
  </sheetPr>
  <dimension ref="B1:N78"/>
  <sheetViews>
    <sheetView showGridLines="0" showRowColHeaders="0" zoomScaleNormal="100" zoomScaleSheetLayoutView="130" workbookViewId="0">
      <pane ySplit="3" topLeftCell="A4" activePane="bottomLeft" state="frozen"/>
      <selection pane="bottomLeft" activeCell="N8" sqref="N8"/>
    </sheetView>
  </sheetViews>
  <sheetFormatPr defaultColWidth="10.796875" defaultRowHeight="15.6"/>
  <cols>
    <col min="1" max="16384" width="10.796875" style="1"/>
  </cols>
  <sheetData>
    <row r="1" spans="2:12" ht="16.05" customHeight="1"/>
    <row r="4" spans="2:12" ht="16.05" customHeight="1">
      <c r="B4" s="327" t="s">
        <v>197</v>
      </c>
      <c r="C4" s="327"/>
      <c r="D4" s="327"/>
      <c r="E4" s="327"/>
      <c r="F4" s="327"/>
      <c r="G4" s="327"/>
      <c r="H4" s="327"/>
      <c r="I4" s="327"/>
      <c r="J4" s="327"/>
      <c r="K4" s="327"/>
      <c r="L4" s="327"/>
    </row>
    <row r="5" spans="2:12"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</row>
    <row r="6" spans="2:12"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</row>
    <row r="7" spans="2:12"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</row>
    <row r="8" spans="2:12">
      <c r="B8" s="327"/>
      <c r="C8" s="327"/>
      <c r="D8" s="327"/>
      <c r="E8" s="327"/>
      <c r="F8" s="327"/>
      <c r="G8" s="327"/>
      <c r="H8" s="327"/>
      <c r="I8" s="327"/>
      <c r="J8" s="327"/>
      <c r="K8" s="327"/>
      <c r="L8" s="327"/>
    </row>
    <row r="9" spans="2:12">
      <c r="B9" s="327"/>
      <c r="C9" s="327"/>
      <c r="D9" s="327"/>
      <c r="E9" s="327"/>
      <c r="F9" s="327"/>
      <c r="G9" s="327"/>
      <c r="H9" s="327"/>
      <c r="I9" s="327"/>
      <c r="J9" s="327"/>
      <c r="K9" s="327"/>
      <c r="L9" s="327"/>
    </row>
    <row r="10" spans="2:12">
      <c r="B10" s="327"/>
      <c r="C10" s="327"/>
      <c r="D10" s="327"/>
      <c r="E10" s="327"/>
      <c r="F10" s="327"/>
      <c r="G10" s="327"/>
      <c r="H10" s="327"/>
      <c r="I10" s="327"/>
      <c r="J10" s="327"/>
      <c r="K10" s="327"/>
      <c r="L10" s="327"/>
    </row>
    <row r="11" spans="2:12">
      <c r="B11" s="327"/>
      <c r="C11" s="327"/>
      <c r="D11" s="327"/>
      <c r="E11" s="327"/>
      <c r="F11" s="327"/>
      <c r="G11" s="327"/>
      <c r="H11" s="327"/>
      <c r="I11" s="327"/>
      <c r="J11" s="327"/>
      <c r="K11" s="327"/>
      <c r="L11" s="327"/>
    </row>
    <row r="12" spans="2:12">
      <c r="B12" s="327"/>
      <c r="C12" s="327"/>
      <c r="D12" s="327"/>
      <c r="E12" s="327"/>
      <c r="F12" s="327"/>
      <c r="G12" s="327"/>
      <c r="H12" s="327"/>
      <c r="I12" s="327"/>
      <c r="J12" s="327"/>
      <c r="K12" s="327"/>
      <c r="L12" s="327"/>
    </row>
    <row r="13" spans="2:12">
      <c r="B13" s="327"/>
      <c r="C13" s="327"/>
      <c r="D13" s="327"/>
      <c r="E13" s="327"/>
      <c r="F13" s="327"/>
      <c r="G13" s="327"/>
      <c r="H13" s="327"/>
      <c r="I13" s="327"/>
      <c r="J13" s="327"/>
      <c r="K13" s="327"/>
      <c r="L13" s="327"/>
    </row>
    <row r="14" spans="2:12"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</row>
    <row r="15" spans="2:12">
      <c r="B15" s="327"/>
      <c r="C15" s="327"/>
      <c r="D15" s="327"/>
      <c r="E15" s="327"/>
      <c r="F15" s="327"/>
      <c r="G15" s="327"/>
      <c r="H15" s="327"/>
      <c r="I15" s="327"/>
      <c r="J15" s="327"/>
      <c r="K15" s="327"/>
      <c r="L15" s="327"/>
    </row>
    <row r="16" spans="2:12">
      <c r="B16" s="327"/>
      <c r="C16" s="327"/>
      <c r="D16" s="327"/>
      <c r="E16" s="327"/>
      <c r="F16" s="327"/>
      <c r="G16" s="327"/>
      <c r="H16" s="327"/>
      <c r="I16" s="327"/>
      <c r="J16" s="327"/>
      <c r="K16" s="327"/>
      <c r="L16" s="327"/>
    </row>
    <row r="17" spans="2:12">
      <c r="B17" s="327"/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2:12">
      <c r="B18" s="327"/>
      <c r="C18" s="327"/>
      <c r="D18" s="327"/>
      <c r="E18" s="327"/>
      <c r="F18" s="327"/>
      <c r="G18" s="327"/>
      <c r="H18" s="327"/>
      <c r="I18" s="327"/>
      <c r="J18" s="327"/>
      <c r="K18" s="327"/>
      <c r="L18" s="327"/>
    </row>
    <row r="19" spans="2:12">
      <c r="B19" s="327"/>
      <c r="C19" s="327"/>
      <c r="D19" s="327"/>
      <c r="E19" s="327"/>
      <c r="F19" s="327"/>
      <c r="G19" s="327"/>
      <c r="H19" s="327"/>
      <c r="I19" s="327"/>
      <c r="J19" s="327"/>
      <c r="K19" s="327"/>
      <c r="L19" s="327"/>
    </row>
    <row r="20" spans="2:12">
      <c r="B20" s="327"/>
      <c r="C20" s="327"/>
      <c r="D20" s="327"/>
      <c r="E20" s="327"/>
      <c r="F20" s="327"/>
      <c r="G20" s="327"/>
      <c r="H20" s="327"/>
      <c r="I20" s="327"/>
      <c r="J20" s="327"/>
      <c r="K20" s="327"/>
      <c r="L20" s="327"/>
    </row>
    <row r="21" spans="2:12">
      <c r="B21" s="327"/>
      <c r="C21" s="327"/>
      <c r="D21" s="327"/>
      <c r="E21" s="327"/>
      <c r="F21" s="327"/>
      <c r="G21" s="327"/>
      <c r="H21" s="327"/>
      <c r="I21" s="327"/>
      <c r="J21" s="327"/>
      <c r="K21" s="327"/>
      <c r="L21" s="327"/>
    </row>
    <row r="22" spans="2:12">
      <c r="B22" s="327"/>
      <c r="C22" s="327"/>
      <c r="D22" s="327"/>
      <c r="E22" s="327"/>
      <c r="F22" s="327"/>
      <c r="G22" s="327"/>
      <c r="H22" s="327"/>
      <c r="I22" s="327"/>
      <c r="J22" s="327"/>
      <c r="K22" s="327"/>
      <c r="L22" s="327"/>
    </row>
    <row r="23" spans="2:12">
      <c r="B23" s="327"/>
      <c r="C23" s="327"/>
      <c r="D23" s="327"/>
      <c r="E23" s="327"/>
      <c r="F23" s="327"/>
      <c r="G23" s="327"/>
      <c r="H23" s="327"/>
      <c r="I23" s="327"/>
      <c r="J23" s="327"/>
      <c r="K23" s="327"/>
      <c r="L23" s="327"/>
    </row>
    <row r="24" spans="2:12">
      <c r="B24" s="327"/>
      <c r="C24" s="327"/>
      <c r="D24" s="327"/>
      <c r="E24" s="327"/>
      <c r="F24" s="327"/>
      <c r="G24" s="327"/>
      <c r="H24" s="327"/>
      <c r="I24" s="327"/>
      <c r="J24" s="327"/>
      <c r="K24" s="327"/>
      <c r="L24" s="327"/>
    </row>
    <row r="25" spans="2:12">
      <c r="B25" s="327"/>
      <c r="C25" s="327"/>
      <c r="D25" s="327"/>
      <c r="E25" s="327"/>
      <c r="F25" s="327"/>
      <c r="G25" s="327"/>
      <c r="H25" s="327"/>
      <c r="I25" s="327"/>
      <c r="J25" s="327"/>
      <c r="K25" s="327"/>
      <c r="L25" s="327"/>
    </row>
    <row r="26" spans="2:12">
      <c r="B26" s="327"/>
      <c r="C26" s="327"/>
      <c r="D26" s="327"/>
      <c r="E26" s="327"/>
      <c r="F26" s="327"/>
      <c r="G26" s="327"/>
      <c r="H26" s="327"/>
      <c r="I26" s="327"/>
      <c r="J26" s="327"/>
      <c r="K26" s="327"/>
      <c r="L26" s="327"/>
    </row>
    <row r="27" spans="2:12"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</row>
    <row r="28" spans="2:12">
      <c r="B28" s="327"/>
      <c r="C28" s="327"/>
      <c r="D28" s="327"/>
      <c r="E28" s="327"/>
      <c r="F28" s="327"/>
      <c r="G28" s="327"/>
      <c r="H28" s="327"/>
      <c r="I28" s="327"/>
      <c r="J28" s="327"/>
      <c r="K28" s="327"/>
      <c r="L28" s="327"/>
    </row>
    <row r="29" spans="2:12">
      <c r="B29" s="327"/>
      <c r="C29" s="327"/>
      <c r="D29" s="327"/>
      <c r="E29" s="327"/>
      <c r="F29" s="327"/>
      <c r="G29" s="327"/>
      <c r="H29" s="327"/>
      <c r="I29" s="327"/>
      <c r="J29" s="327"/>
      <c r="K29" s="327"/>
      <c r="L29" s="327"/>
    </row>
    <row r="30" spans="2:12">
      <c r="B30" s="327"/>
      <c r="C30" s="327"/>
      <c r="D30" s="327"/>
      <c r="E30" s="327"/>
      <c r="F30" s="327"/>
      <c r="G30" s="327"/>
      <c r="H30" s="327"/>
      <c r="I30" s="327"/>
      <c r="J30" s="327"/>
      <c r="K30" s="327"/>
      <c r="L30" s="327"/>
    </row>
    <row r="31" spans="2:12">
      <c r="B31" s="327"/>
      <c r="C31" s="327"/>
      <c r="D31" s="327"/>
      <c r="E31" s="327"/>
      <c r="F31" s="327"/>
      <c r="G31" s="327"/>
      <c r="H31" s="327"/>
      <c r="I31" s="327"/>
      <c r="J31" s="327"/>
      <c r="K31" s="327"/>
      <c r="L31" s="327"/>
    </row>
    <row r="32" spans="2:12">
      <c r="B32" s="327"/>
      <c r="C32" s="327"/>
      <c r="D32" s="327"/>
      <c r="E32" s="327"/>
      <c r="F32" s="327"/>
      <c r="G32" s="327"/>
      <c r="H32" s="327"/>
      <c r="I32" s="327"/>
      <c r="J32" s="327"/>
      <c r="K32" s="327"/>
      <c r="L32" s="327"/>
    </row>
    <row r="33" spans="2:14">
      <c r="B33" s="327"/>
      <c r="C33" s="327"/>
      <c r="D33" s="327"/>
      <c r="E33" s="327"/>
      <c r="F33" s="327"/>
      <c r="G33" s="327"/>
      <c r="H33" s="327"/>
      <c r="I33" s="327"/>
      <c r="J33" s="327"/>
      <c r="K33" s="327"/>
      <c r="L33" s="327"/>
    </row>
    <row r="34" spans="2:14">
      <c r="B34" s="327"/>
      <c r="C34" s="327"/>
      <c r="D34" s="327"/>
      <c r="E34" s="327"/>
      <c r="F34" s="327"/>
      <c r="G34" s="327"/>
      <c r="H34" s="327"/>
      <c r="I34" s="327"/>
      <c r="J34" s="327"/>
      <c r="K34" s="327"/>
      <c r="L34" s="327"/>
    </row>
    <row r="35" spans="2:14">
      <c r="B35" s="327"/>
      <c r="C35" s="327"/>
      <c r="D35" s="327"/>
      <c r="E35" s="327"/>
      <c r="F35" s="327"/>
      <c r="G35" s="327"/>
      <c r="H35" s="327"/>
      <c r="I35" s="327"/>
      <c r="J35" s="327"/>
      <c r="K35" s="327"/>
      <c r="L35" s="327"/>
    </row>
    <row r="36" spans="2:14">
      <c r="B36" s="327"/>
      <c r="C36" s="327"/>
      <c r="D36" s="327"/>
      <c r="E36" s="327"/>
      <c r="F36" s="327"/>
      <c r="G36" s="327"/>
      <c r="H36" s="327"/>
      <c r="I36" s="327"/>
      <c r="J36" s="327"/>
      <c r="K36" s="327"/>
      <c r="L36" s="327"/>
    </row>
    <row r="37" spans="2:14">
      <c r="B37" s="327"/>
      <c r="C37" s="327"/>
      <c r="D37" s="327"/>
      <c r="E37" s="327"/>
      <c r="F37" s="327"/>
      <c r="G37" s="327"/>
      <c r="H37" s="327"/>
      <c r="I37" s="327"/>
      <c r="J37" s="327"/>
      <c r="K37" s="327"/>
      <c r="L37" s="327"/>
    </row>
    <row r="38" spans="2:14">
      <c r="B38" s="327"/>
      <c r="C38" s="327"/>
      <c r="D38" s="327"/>
      <c r="E38" s="327"/>
      <c r="F38" s="327"/>
      <c r="G38" s="327"/>
      <c r="H38" s="327"/>
      <c r="I38" s="327"/>
      <c r="J38" s="327"/>
      <c r="K38" s="327"/>
      <c r="L38" s="327"/>
    </row>
    <row r="39" spans="2:14">
      <c r="B39" s="327"/>
      <c r="C39" s="327"/>
      <c r="D39" s="327"/>
      <c r="E39" s="327"/>
      <c r="F39" s="327"/>
      <c r="G39" s="327"/>
      <c r="H39" s="327"/>
      <c r="I39" s="327"/>
      <c r="J39" s="327"/>
      <c r="K39" s="327"/>
      <c r="L39" s="327"/>
    </row>
    <row r="40" spans="2:14">
      <c r="B40" s="327"/>
      <c r="C40" s="327"/>
      <c r="D40" s="327"/>
      <c r="E40" s="327"/>
      <c r="F40" s="327"/>
      <c r="G40" s="327"/>
      <c r="H40" s="327"/>
      <c r="I40" s="327"/>
      <c r="J40" s="327"/>
      <c r="K40" s="327"/>
      <c r="L40" s="327"/>
      <c r="N40" s="1" t="s">
        <v>7</v>
      </c>
    </row>
    <row r="41" spans="2:14">
      <c r="B41" s="327"/>
      <c r="C41" s="327"/>
      <c r="D41" s="327"/>
      <c r="E41" s="327"/>
      <c r="F41" s="327"/>
      <c r="G41" s="327"/>
      <c r="H41" s="327"/>
      <c r="I41" s="327"/>
      <c r="J41" s="327"/>
      <c r="K41" s="327"/>
      <c r="L41" s="327"/>
    </row>
    <row r="42" spans="2:14">
      <c r="B42" s="327"/>
      <c r="C42" s="327"/>
      <c r="D42" s="327"/>
      <c r="E42" s="327"/>
      <c r="F42" s="327"/>
      <c r="G42" s="327"/>
      <c r="H42" s="327"/>
      <c r="I42" s="327"/>
      <c r="J42" s="327"/>
      <c r="K42" s="327"/>
      <c r="L42" s="327"/>
    </row>
    <row r="43" spans="2:14">
      <c r="B43" s="327"/>
      <c r="C43" s="327"/>
      <c r="D43" s="327"/>
      <c r="E43" s="327"/>
      <c r="F43" s="327"/>
      <c r="G43" s="327"/>
      <c r="H43" s="327"/>
      <c r="I43" s="327"/>
      <c r="J43" s="327"/>
      <c r="K43" s="327"/>
      <c r="L43" s="327"/>
    </row>
    <row r="44" spans="2:14">
      <c r="B44" s="327"/>
      <c r="C44" s="327"/>
      <c r="D44" s="327"/>
      <c r="E44" s="327"/>
      <c r="F44" s="327"/>
      <c r="G44" s="327"/>
      <c r="H44" s="327"/>
      <c r="I44" s="327"/>
      <c r="J44" s="327"/>
      <c r="K44" s="327"/>
      <c r="L44" s="327"/>
    </row>
    <row r="45" spans="2:14">
      <c r="B45" s="327"/>
      <c r="C45" s="327"/>
      <c r="D45" s="327"/>
      <c r="E45" s="327"/>
      <c r="F45" s="327"/>
      <c r="G45" s="327"/>
      <c r="H45" s="327"/>
      <c r="I45" s="327"/>
      <c r="J45" s="327"/>
      <c r="K45" s="327"/>
      <c r="L45" s="327"/>
    </row>
    <row r="46" spans="2:14">
      <c r="B46" s="327"/>
      <c r="C46" s="327"/>
      <c r="D46" s="327"/>
      <c r="E46" s="327"/>
      <c r="F46" s="327"/>
      <c r="G46" s="327"/>
      <c r="H46" s="327"/>
      <c r="I46" s="327"/>
      <c r="J46" s="327"/>
      <c r="K46" s="327"/>
      <c r="L46" s="327"/>
    </row>
    <row r="47" spans="2:14">
      <c r="B47" s="327"/>
      <c r="C47" s="327"/>
      <c r="D47" s="327"/>
      <c r="E47" s="327"/>
      <c r="F47" s="327"/>
      <c r="G47" s="327"/>
      <c r="H47" s="327"/>
      <c r="I47" s="327"/>
      <c r="J47" s="327"/>
      <c r="K47" s="327"/>
      <c r="L47" s="327"/>
    </row>
    <row r="48" spans="2:14">
      <c r="B48" s="327"/>
      <c r="C48" s="327"/>
      <c r="D48" s="327"/>
      <c r="E48" s="327"/>
      <c r="F48" s="327"/>
      <c r="G48" s="327"/>
      <c r="H48" s="327"/>
      <c r="I48" s="327"/>
      <c r="J48" s="327"/>
      <c r="K48" s="327"/>
      <c r="L48" s="327"/>
    </row>
    <row r="49" spans="2:12">
      <c r="B49" s="327"/>
      <c r="C49" s="327"/>
      <c r="D49" s="327"/>
      <c r="E49" s="327"/>
      <c r="F49" s="327"/>
      <c r="G49" s="327"/>
      <c r="H49" s="327"/>
      <c r="I49" s="327"/>
      <c r="J49" s="327"/>
      <c r="K49" s="327"/>
      <c r="L49" s="327"/>
    </row>
    <row r="50" spans="2:12">
      <c r="B50" s="327"/>
      <c r="C50" s="327"/>
      <c r="D50" s="327"/>
      <c r="E50" s="327"/>
      <c r="F50" s="327"/>
      <c r="G50" s="327"/>
      <c r="H50" s="327"/>
      <c r="I50" s="327"/>
      <c r="J50" s="327"/>
      <c r="K50" s="327"/>
      <c r="L50" s="327"/>
    </row>
    <row r="51" spans="2:12">
      <c r="B51" s="327"/>
      <c r="C51" s="327"/>
      <c r="D51" s="327"/>
      <c r="E51" s="327"/>
      <c r="F51" s="327"/>
      <c r="G51" s="327"/>
      <c r="H51" s="327"/>
      <c r="I51" s="327"/>
      <c r="J51" s="327"/>
      <c r="K51" s="327"/>
      <c r="L51" s="327"/>
    </row>
    <row r="52" spans="2:12">
      <c r="B52" s="327"/>
      <c r="C52" s="327"/>
      <c r="D52" s="327"/>
      <c r="E52" s="327"/>
      <c r="F52" s="327"/>
      <c r="G52" s="327"/>
      <c r="H52" s="327"/>
      <c r="I52" s="327"/>
      <c r="J52" s="327"/>
      <c r="K52" s="327"/>
      <c r="L52" s="327"/>
    </row>
    <row r="53" spans="2:12">
      <c r="B53" s="327"/>
      <c r="C53" s="327"/>
      <c r="D53" s="327"/>
      <c r="E53" s="327"/>
      <c r="F53" s="327"/>
      <c r="G53" s="327"/>
      <c r="H53" s="327"/>
      <c r="I53" s="327"/>
      <c r="J53" s="327"/>
      <c r="K53" s="327"/>
      <c r="L53" s="327"/>
    </row>
    <row r="54" spans="2:12">
      <c r="B54" s="327"/>
      <c r="C54" s="327"/>
      <c r="D54" s="327"/>
      <c r="E54" s="327"/>
      <c r="F54" s="327"/>
      <c r="G54" s="327"/>
      <c r="H54" s="327"/>
      <c r="I54" s="327"/>
      <c r="J54" s="327"/>
      <c r="K54" s="327"/>
      <c r="L54" s="327"/>
    </row>
    <row r="55" spans="2:12"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</row>
    <row r="56" spans="2:12">
      <c r="B56" s="327"/>
      <c r="C56" s="327"/>
      <c r="D56" s="327"/>
      <c r="E56" s="327"/>
      <c r="F56" s="327"/>
      <c r="G56" s="327"/>
      <c r="H56" s="327"/>
      <c r="I56" s="327"/>
      <c r="J56" s="327"/>
      <c r="K56" s="327"/>
      <c r="L56" s="327"/>
    </row>
    <row r="57" spans="2:12">
      <c r="B57" s="327"/>
      <c r="C57" s="327"/>
      <c r="D57" s="327"/>
      <c r="E57" s="327"/>
      <c r="F57" s="327"/>
      <c r="G57" s="327"/>
      <c r="H57" s="327"/>
      <c r="I57" s="327"/>
      <c r="J57" s="327"/>
      <c r="K57" s="327"/>
      <c r="L57" s="327"/>
    </row>
    <row r="58" spans="2:12">
      <c r="B58" s="327"/>
      <c r="C58" s="327"/>
      <c r="D58" s="327"/>
      <c r="E58" s="327"/>
      <c r="F58" s="327"/>
      <c r="G58" s="327"/>
      <c r="H58" s="327"/>
      <c r="I58" s="327"/>
      <c r="J58" s="327"/>
      <c r="K58" s="327"/>
      <c r="L58" s="327"/>
    </row>
    <row r="59" spans="2:12">
      <c r="B59" s="327"/>
      <c r="C59" s="327"/>
      <c r="D59" s="327"/>
      <c r="E59" s="327"/>
      <c r="F59" s="327"/>
      <c r="G59" s="327"/>
      <c r="H59" s="327"/>
      <c r="I59" s="327"/>
      <c r="J59" s="327"/>
      <c r="K59" s="327"/>
      <c r="L59" s="327"/>
    </row>
    <row r="60" spans="2:12">
      <c r="B60" s="327"/>
      <c r="C60" s="327"/>
      <c r="D60" s="327"/>
      <c r="E60" s="327"/>
      <c r="F60" s="327"/>
      <c r="G60" s="327"/>
      <c r="H60" s="327"/>
      <c r="I60" s="327"/>
      <c r="J60" s="327"/>
      <c r="K60" s="327"/>
      <c r="L60" s="327"/>
    </row>
    <row r="61" spans="2:12">
      <c r="B61" s="327"/>
      <c r="C61" s="327"/>
      <c r="D61" s="327"/>
      <c r="E61" s="327"/>
      <c r="F61" s="327"/>
      <c r="G61" s="327"/>
      <c r="H61" s="327"/>
      <c r="I61" s="327"/>
      <c r="J61" s="327"/>
      <c r="K61" s="327"/>
      <c r="L61" s="327"/>
    </row>
    <row r="62" spans="2:12">
      <c r="B62" s="327"/>
      <c r="C62" s="327"/>
      <c r="D62" s="327"/>
      <c r="E62" s="327"/>
      <c r="F62" s="327"/>
      <c r="G62" s="327"/>
      <c r="H62" s="327"/>
      <c r="I62" s="327"/>
      <c r="J62" s="327"/>
      <c r="K62" s="327"/>
      <c r="L62" s="327"/>
    </row>
    <row r="63" spans="2:12">
      <c r="B63" s="327"/>
      <c r="C63" s="327"/>
      <c r="D63" s="327"/>
      <c r="E63" s="327"/>
      <c r="F63" s="327"/>
      <c r="G63" s="327"/>
      <c r="H63" s="327"/>
      <c r="I63" s="327"/>
      <c r="J63" s="327"/>
      <c r="K63" s="327"/>
      <c r="L63" s="327"/>
    </row>
    <row r="64" spans="2:12">
      <c r="B64" s="327"/>
      <c r="C64" s="327"/>
      <c r="D64" s="327"/>
      <c r="E64" s="327"/>
      <c r="F64" s="327"/>
      <c r="G64" s="327"/>
      <c r="H64" s="327"/>
      <c r="I64" s="327"/>
      <c r="J64" s="327"/>
      <c r="K64" s="327"/>
      <c r="L64" s="327"/>
    </row>
    <row r="65" spans="2:12">
      <c r="B65" s="327"/>
      <c r="C65" s="327"/>
      <c r="D65" s="327"/>
      <c r="E65" s="327"/>
      <c r="F65" s="327"/>
      <c r="G65" s="327"/>
      <c r="H65" s="327"/>
      <c r="I65" s="327"/>
      <c r="J65" s="327"/>
      <c r="K65" s="327"/>
      <c r="L65" s="327"/>
    </row>
    <row r="66" spans="2:12">
      <c r="B66" s="327"/>
      <c r="C66" s="327"/>
      <c r="D66" s="327"/>
      <c r="E66" s="327"/>
      <c r="F66" s="327"/>
      <c r="G66" s="327"/>
      <c r="H66" s="327"/>
      <c r="I66" s="327"/>
      <c r="J66" s="327"/>
      <c r="K66" s="327"/>
      <c r="L66" s="327"/>
    </row>
    <row r="67" spans="2:12">
      <c r="B67" s="327"/>
      <c r="C67" s="327"/>
      <c r="D67" s="327"/>
      <c r="E67" s="327"/>
      <c r="F67" s="327"/>
      <c r="G67" s="327"/>
      <c r="H67" s="327"/>
      <c r="I67" s="327"/>
      <c r="J67" s="327"/>
      <c r="K67" s="327"/>
      <c r="L67" s="327"/>
    </row>
    <row r="68" spans="2:12">
      <c r="B68" s="327"/>
      <c r="C68" s="327"/>
      <c r="D68" s="327"/>
      <c r="E68" s="327"/>
      <c r="F68" s="327"/>
      <c r="G68" s="327"/>
      <c r="H68" s="327"/>
      <c r="I68" s="327"/>
      <c r="J68" s="327"/>
      <c r="K68" s="327"/>
      <c r="L68" s="327"/>
    </row>
    <row r="69" spans="2:12">
      <c r="B69" s="327"/>
      <c r="C69" s="327"/>
      <c r="D69" s="327"/>
      <c r="E69" s="327"/>
      <c r="F69" s="327"/>
      <c r="G69" s="327"/>
      <c r="H69" s="327"/>
      <c r="I69" s="327"/>
      <c r="J69" s="327"/>
      <c r="K69" s="327"/>
      <c r="L69" s="327"/>
    </row>
    <row r="70" spans="2:12">
      <c r="B70" s="327"/>
      <c r="C70" s="327"/>
      <c r="D70" s="327"/>
      <c r="E70" s="327"/>
      <c r="F70" s="327"/>
      <c r="G70" s="327"/>
      <c r="H70" s="327"/>
      <c r="I70" s="327"/>
      <c r="J70" s="327"/>
      <c r="K70" s="327"/>
      <c r="L70" s="327"/>
    </row>
    <row r="71" spans="2:12">
      <c r="B71" s="327"/>
      <c r="C71" s="327"/>
      <c r="D71" s="327"/>
      <c r="E71" s="327"/>
      <c r="F71" s="327"/>
      <c r="G71" s="327"/>
      <c r="H71" s="327"/>
      <c r="I71" s="327"/>
      <c r="J71" s="327"/>
      <c r="K71" s="327"/>
      <c r="L71" s="327"/>
    </row>
    <row r="72" spans="2:12">
      <c r="B72" s="327"/>
      <c r="C72" s="327"/>
      <c r="D72" s="327"/>
      <c r="E72" s="327"/>
      <c r="F72" s="327"/>
      <c r="G72" s="327"/>
      <c r="H72" s="327"/>
      <c r="I72" s="327"/>
      <c r="J72" s="327"/>
      <c r="K72" s="327"/>
      <c r="L72" s="327"/>
    </row>
    <row r="73" spans="2:12">
      <c r="B73" s="327"/>
      <c r="C73" s="327"/>
      <c r="D73" s="327"/>
      <c r="E73" s="327"/>
      <c r="F73" s="327"/>
      <c r="G73" s="327"/>
      <c r="H73" s="327"/>
      <c r="I73" s="327"/>
      <c r="J73" s="327"/>
      <c r="K73" s="327"/>
      <c r="L73" s="327"/>
    </row>
    <row r="74" spans="2:12" ht="102.6" customHeight="1">
      <c r="B74" s="327"/>
      <c r="C74" s="327"/>
      <c r="D74" s="327"/>
      <c r="E74" s="327"/>
      <c r="F74" s="327"/>
      <c r="G74" s="327"/>
      <c r="H74" s="327"/>
      <c r="I74" s="327"/>
      <c r="J74" s="327"/>
      <c r="K74" s="327"/>
      <c r="L74" s="327"/>
    </row>
    <row r="76" spans="2:12">
      <c r="B76" s="3" t="s">
        <v>19</v>
      </c>
    </row>
    <row r="78" spans="2:12" ht="21">
      <c r="B78" s="2"/>
    </row>
  </sheetData>
  <sheetProtection algorithmName="SHA-512" hashValue="JkKem29rdDmyNoPmVbZ+SFGutvmv/Pm/9c6PS+QGTx/VWJm/8bDLHIl4HzdcEWwV0SxLL/6M5CdtAFe8RB+1xA==" saltValue="Dy31aaNaj21HfrFrUhxaLw==" spinCount="100000" sheet="1" objects="1" scenarios="1" selectLockedCells="1" selectUnlockedCells="1"/>
  <mergeCells count="1">
    <mergeCell ref="B4:L74"/>
  </mergeCells>
  <printOptions horizontalCentered="1"/>
  <pageMargins left="0.59055118110236227" right="0.59055118110236227" top="0.39370078740157483" bottom="0" header="0.78740157480314965" footer="0.78740157480314965"/>
  <pageSetup paperSize="9" scale="71" fitToHeight="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10</vt:i4>
      </vt:variant>
    </vt:vector>
  </HeadingPairs>
  <TitlesOfParts>
    <vt:vector size="15" baseType="lpstr">
      <vt:lpstr>1. Plano anual atividades</vt:lpstr>
      <vt:lpstr>2. Monitorização</vt:lpstr>
      <vt:lpstr>3. Síntese</vt:lpstr>
      <vt:lpstr>4. Gráficos</vt:lpstr>
      <vt:lpstr>5. Guia de apoio</vt:lpstr>
      <vt:lpstr>'1. Plano anual atividades'!Área_de_Impressão</vt:lpstr>
      <vt:lpstr>'5. Guia de apoio'!Área_de_Impressão</vt:lpstr>
      <vt:lpstr>Biblioteca_1</vt:lpstr>
      <vt:lpstr>Biblioteca_2</vt:lpstr>
      <vt:lpstr>Biblioteca_3</vt:lpstr>
      <vt:lpstr>Biblioteca_4</vt:lpstr>
      <vt:lpstr>Biblioteca_5</vt:lpstr>
      <vt:lpstr>Biblioteca_6</vt:lpstr>
      <vt:lpstr>Biblioteca_7</vt:lpstr>
      <vt:lpstr>'5. Guia de apoio'!Títulos_de_Impressão</vt:lpstr>
    </vt:vector>
  </TitlesOfParts>
  <Manager>Rede de Bibliotecas Escolares</Manager>
  <Company>Rede de Bibliotecas Escolares</Company>
  <LinksUpToDate>false</LinksUpToDate>
  <SharedDoc>false</SharedDoc>
  <HyperlinkBase>https://www.rbe.mec.pt/np4/paa.html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anual de atividades</dc:title>
  <dc:subject>Plano anual de atividades</dc:subject>
  <dc:creator>ME | Rede de Bibliotecas Escolares</dc:creator>
  <cp:keywords>Plano anual de atividades</cp:keywords>
  <dc:description>Rede de Bibliotecas Escolares: Plano anual de atividades</dc:description>
  <cp:lastPrinted>2022-09-07T11:06:55Z</cp:lastPrinted>
  <dcterms:created xsi:type="dcterms:W3CDTF">2019-06-18T09:30:36Z</dcterms:created>
  <dcterms:modified xsi:type="dcterms:W3CDTF">2026-09-14T20:18:00Z</dcterms:modified>
  <cp:category>PAA</cp:category>
</cp:coreProperties>
</file>